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64daaf79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8bc37f0ab35f4eb6"/>
    <x:sheet xmlns:r="http://schemas.openxmlformats.org/officeDocument/2006/relationships" name="Parametros" sheetId="2" r:id="R7d8c35a32fac4818"/>
    <x:sheet xmlns:r="http://schemas.openxmlformats.org/officeDocument/2006/relationships" name="Vendas" sheetId="3" r:id="R814b583441a741bf"/>
    <x:sheet xmlns:r="http://schemas.openxmlformats.org/officeDocument/2006/relationships" name="Resumo" sheetId="4" r:id="Rc1085ae3b45c4955"/>
    <x:sheet xmlns:r="http://schemas.openxmlformats.org/officeDocument/2006/relationships" name="Fontes" sheetId="5" r:id="R9d241c35e01544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$&quot; #,##0.00;[Red](&quot;R$&quot; #,##0.00);&quot;R$&quot; 0.00"/>
  </x:numFmts>
  <x:fonts count="6">
    <x:font>
      <x:sz val="11"/>
      <x:name val="Carlito"/>
    </x:font>
    <x:font>
      <x:sz val="11"/>
      <x:color rgb="FF172A29"/>
      <x:name val="Calibri"/>
    </x:font>
    <x:font>
      <x:b/>
      <x:sz val="19"/>
      <x:color rgb="FFFFFFFF"/>
      <x:name val="Calibri"/>
    </x:font>
    <x:font>
      <x:sz val="10"/>
      <x:color rgb="FF526963"/>
      <x:name val="Calibri"/>
    </x:font>
    <x:font>
      <x:b/>
      <x:sz val="11"/>
      <x:color rgb="FF172A29"/>
      <x:name val="Calibri"/>
    </x:font>
    <x:font>
      <x:b/>
      <x:sz val="22"/>
      <x:color rgb="FF172A29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72A29"/>
      </x:patternFill>
    </x:fill>
    <x:fill>
      <x:patternFill patternType="solid">
        <x:fgColor rgb="FFB9EAD8"/>
      </x:patternFill>
    </x:fill>
    <x:fill>
      <x:patternFill patternType="solid">
        <x:fgColor rgb="FFEFF8F4"/>
      </x:patternFill>
    </x:fill>
    <x:fill>
      <x:patternFill patternType="solid">
        <x:fgColor rgb="FFF3F5F4"/>
      </x:patternFill>
    </x:fill>
    <x:fill>
      <x:patternFill patternType="solid">
        <x:fgColor rgb="FFFFF1CC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1" fontId="5" fillId="5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d721aeaa64c86" /><Relationship Type="http://schemas.openxmlformats.org/officeDocument/2006/relationships/theme" Target="/xl/theme/theme1.xml" Id="R8f6f545bad474ac6" /><Relationship Type="http://schemas.openxmlformats.org/officeDocument/2006/relationships/sharedStrings" Target="/xl/sharedStrings.xml" Id="R1ee5ed021fcc4915" /><Relationship Type="http://schemas.openxmlformats.org/officeDocument/2006/relationships/worksheet" Target="/xl/worksheets/sheet1.xml" Id="R8bc37f0ab35f4eb6" /><Relationship Type="http://schemas.openxmlformats.org/officeDocument/2006/relationships/worksheet" Target="/xl/worksheets/sheet2.xml" Id="R7d8c35a32fac4818" /><Relationship Type="http://schemas.openxmlformats.org/officeDocument/2006/relationships/worksheet" Target="/xl/worksheets/sheet3.xml" Id="R814b583441a741bf" /><Relationship Type="http://schemas.openxmlformats.org/officeDocument/2006/relationships/worksheet" Target="/xl/worksheets/sheet4.xml" Id="Rc1085ae3b45c4955" /><Relationship Type="http://schemas.openxmlformats.org/officeDocument/2006/relationships/worksheet" Target="/xl/worksheets/sheet5.xml" Id="R9d241c35e0154453" /></Relationships>
</file>

<file path=xl/tables/table1.xml><?xml version="1.0" encoding="utf-8"?>
<x:table xmlns:x="http://schemas.openxmlformats.org/spreadsheetml/2006/main" id="1" name="ControleVendas" displayName="ControleVendas" ref="A7:M507" headerRowCount="1" totalsRowCount="0" totalsRowShown="0">
  <x:tableColumns count="13">
    <x:tableColumn id="1" name="ID venda"/>
    <x:tableColumn id="2" name="Data venda"/>
    <x:tableColumn id="3" name="ID cliente"/>
    <x:tableColumn id="4" name="ID vendedor"/>
    <x:tableColumn id="5" name="Canal"/>
    <x:tableColumn id="6" name="Valor bruto"/>
    <x:tableColumn id="7" name="Desconto (R$)"/>
    <x:tableColumn id="8" name="Valor da venda"/>
    <x:tableColumn id="9" name="Recebido / acumulado"/>
    <x:tableColumn id="10" name="Saldo / atual"/>
    <x:tableColumn id="11" name="Status"/>
    <x:tableColumn id="12" name="Alerta"/>
    <x:tableColumn id="13" name="Documento / orig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8a16e51cedc4647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7" t="str">
        <x:v>ASKORA  /  Controle de vendas</x:v>
      </x:c>
      <x:c r="B1" s="7"/>
      <x:c r="C1" s="7"/>
      <x:c r="D1" s="7"/>
      <x:c r="E1" s="7"/>
      <x:c r="F1" s="7"/>
    </x:row>
    <x:row r="2" ht="30" customHeight="1">
      <x:c r="A2" s="11" t="str">
        <x:v>Uma linha por venda · registro gerencial · exemplos fictícios · sem macros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34" customHeight="1">
      <x:c r="A4" s="16" t="str">
        <x:v>01 / Defina o recorte</x:v>
      </x:c>
      <x:c r="B4" s="16"/>
      <x:c r="C4" s="16"/>
      <x:c r="D4" s="16"/>
      <x:c r="E4" s="16"/>
      <x:c r="F4" s="16"/>
    </x:row>
    <x:row r="5" ht="22" customHeight="1">
      <x:c r="A5" s="21" t="str">
        <x:v>Parametros: primeiro dia do mês e corte no fim do dia. Valores em reais, datas sem horário. O realizado inclui somente vendas Confirmada dentro desse recorte.</x:v>
      </x:c>
      <x:c r="B5" s="21"/>
      <x:c r="C5" s="21"/>
      <x:c r="D5" s="21"/>
      <x:c r="E5" s="21"/>
      <x:c r="F5" s="21"/>
    </x:row>
    <x:row r="6" ht="22" customHeight="1">
      <x:c r="A6" s="21"/>
      <x:c r="B6" s="21"/>
      <x:c r="C6" s="21"/>
      <x:c r="D6" s="21"/>
      <x:c r="E6" s="21"/>
      <x:c r="F6" s="21"/>
    </x:row>
    <x:row r="7" ht="34" customHeight="1">
      <x:c r="A7" s="16" t="str">
        <x:v>02 / Uma venda, um registro</x:v>
      </x:c>
      <x:c r="B7" s="16"/>
      <x:c r="C7" s="16"/>
      <x:c r="D7" s="16"/>
      <x:c r="E7" s="16"/>
      <x:c r="F7" s="16"/>
    </x:row>
    <x:row r="8" ht="22" customHeight="1">
      <x:c r="A8" s="21" t="str">
        <x:v>Vendas: 500 linhas preparadas, de 8 a 507. Uma linha representa uma venda inteira, não um item nem uma parcela. Informe IDs e documento de origem.</x:v>
      </x:c>
      <x:c r="B8" s="21"/>
      <x:c r="C8" s="21"/>
      <x:c r="D8" s="21"/>
      <x:c r="E8" s="21"/>
      <x:c r="F8" s="21"/>
    </x:row>
    <x:row r="9" ht="22" customHeight="1">
      <x:c r="A9" s="21"/>
      <x:c r="B9" s="21"/>
      <x:c r="C9" s="21"/>
      <x:c r="D9" s="21"/>
      <x:c r="E9" s="21"/>
      <x:c r="F9" s="21"/>
    </x:row>
    <x:row r="10" ht="34" customHeight="1">
      <x:c r="A10" s="16" t="str">
        <x:v>03 / Campos calculados</x:v>
      </x:c>
      <x:c r="B10" s="16"/>
      <x:c r="C10" s="16"/>
      <x:c r="D10" s="16"/>
      <x:c r="E10" s="16"/>
      <x:c r="F10" s="16"/>
    </x:row>
    <x:row r="11" ht="22" customHeight="1">
      <x:c r="A11" s="21" t="str">
        <x:v>H = valor bruto menos desconto, arredondado por linha. J = valor da venda menos recebido acumulado. G e I vazios são tratados como zero; confira se isso corresponde à realidade.</x:v>
      </x:c>
      <x:c r="B11" s="21"/>
      <x:c r="C11" s="21"/>
      <x:c r="D11" s="21"/>
      <x:c r="E11" s="21"/>
      <x:c r="F11" s="21"/>
    </x:row>
    <x:row r="12" ht="22" customHeight="1">
      <x:c r="A12" s="21"/>
      <x:c r="B12" s="21"/>
      <x:c r="C12" s="21"/>
      <x:c r="D12" s="21"/>
      <x:c r="E12" s="21"/>
      <x:c r="F12" s="21"/>
    </x:row>
    <x:row r="13" ht="34" customHeight="1">
      <x:c r="A13" s="16" t="str">
        <x:v>04 / Recebimentos não são fluxo de caixa</x:v>
      </x:c>
      <x:c r="B13" s="16"/>
      <x:c r="C13" s="16"/>
      <x:c r="D13" s="16"/>
      <x:c r="E13" s="16"/>
      <x:c r="F13" s="16"/>
    </x:row>
    <x:row r="14" ht="22" customHeight="1">
      <x:c r="A14" s="21" t="str">
        <x:v>I é o acumulado recebido atribuído à venda, na última atualização manual. Não tem data própria nem histórico. O corte filtra a VENDA, não cada recebimento.</x:v>
      </x:c>
      <x:c r="B14" s="21"/>
      <x:c r="C14" s="21"/>
      <x:c r="D14" s="21"/>
      <x:c r="E14" s="21"/>
      <x:c r="F14" s="21"/>
    </x:row>
    <x:row r="15" ht="22" customHeight="1">
      <x:c r="A15" s="21"/>
      <x:c r="B15" s="21"/>
      <x:c r="C15" s="21"/>
      <x:c r="D15" s="21"/>
      <x:c r="E15" s="21"/>
      <x:c r="F15" s="21"/>
    </x:row>
    <x:row r="16" ht="34" customHeight="1">
      <x:c r="A16" s="16" t="str">
        <x:v>05 / Liste os vendedores</x:v>
      </x:c>
      <x:c r="B16" s="16"/>
      <x:c r="C16" s="16"/>
      <x:c r="D16" s="16"/>
      <x:c r="E16" s="16"/>
      <x:c r="F16" s="16"/>
    </x:row>
    <x:row r="17" ht="22" customHeight="1">
      <x:c r="A17" s="21" t="str">
        <x:v>Resumo: até 20 IDs, nas linhas 10 a 29. Os nomes são apenas exibição; a soma usa o ID. Revise a diferença entre base e lista e a quantidade de avisos.</x:v>
      </x:c>
      <x:c r="B17" s="21"/>
      <x:c r="C17" s="21"/>
      <x:c r="D17" s="21"/>
      <x:c r="E17" s="21"/>
      <x:c r="F17" s="21"/>
    </x:row>
    <x:row r="18" ht="22" customHeight="1">
      <x:c r="A18" s="21"/>
      <x:c r="B18" s="21"/>
      <x:c r="C18" s="21"/>
      <x:c r="D18" s="21"/>
      <x:c r="E18" s="21"/>
      <x:c r="F18" s="21"/>
    </x:row>
    <x:row r="19" ht="34" customHeight="1">
      <x:c r="A19" s="16" t="str">
        <x:v>06 / Atenção aos avisos</x:v>
      </x:c>
      <x:c r="B19" s="16"/>
      <x:c r="C19" s="16"/>
      <x:c r="D19" s="16"/>
      <x:c r="E19" s="16"/>
      <x:c r="F19" s="16"/>
    </x:row>
    <x:row r="20" ht="22" customHeight="1">
      <x:c r="A20" s="21" t="str">
        <x:v>Duplicidades e valores inconsistentes não são excluídos automaticamente. Corrija os dados antes de usar totais. O campo de alerta mostra o primeiro problema identificado na linha.</x:v>
      </x:c>
      <x:c r="B20" s="21"/>
      <x:c r="C20" s="21"/>
      <x:c r="D20" s="21"/>
      <x:c r="E20" s="21"/>
      <x:c r="F20" s="21"/>
    </x:row>
    <x:row r="21" ht="22" customHeight="1">
      <x:c r="A21" s="21"/>
      <x:c r="B21" s="21"/>
      <x:c r="C21" s="21"/>
      <x:c r="D21" s="21"/>
      <x:c r="E21" s="21"/>
      <x:c r="F21" s="21"/>
    </x:row>
    <x:row r="22" ht="34" customHeight="1">
      <x:c r="A22" s="16" t="str">
        <x:v>07 / Cancelamentos e devoluções</x:v>
      </x:c>
      <x:c r="B22" s="16"/>
      <x:c r="C22" s="16"/>
      <x:c r="D22" s="16"/>
      <x:c r="E22" s="16"/>
      <x:c r="F22" s="16"/>
    </x:row>
    <x:row r="23" ht="22" customHeight="1">
      <x:c r="A23" s="21" t="str">
        <x:v>Pendente e Cancelada ficam fora do resumo. Um valor recebido em venda Cancelada exige análise. O modelo não trata devoluções parciais, estornos ou reconhecimento contábil.</x:v>
      </x:c>
      <x:c r="B23" s="21"/>
      <x:c r="C23" s="21"/>
      <x:c r="D23" s="21"/>
      <x:c r="E23" s="21"/>
      <x:c r="F23" s="21"/>
    </x:row>
    <x:row r="24" ht="22" customHeight="1">
      <x:c r="A24" s="21"/>
      <x:c r="B24" s="21"/>
      <x:c r="C24" s="21"/>
      <x:c r="D24" s="21"/>
      <x:c r="E24" s="21"/>
      <x:c r="F24" s="21"/>
    </x:row>
    <x:row r="25" ht="34" customHeight="1">
      <x:c r="A25" s="16" t="str">
        <x:v>08 / Compartilhamento</x:v>
      </x:c>
      <x:c r="B25" s="16"/>
      <x:c r="C25" s="16"/>
      <x:c r="D25" s="16"/>
      <x:c r="E25" s="16"/>
      <x:c r="F25" s="16"/>
    </x:row>
    <x:row r="26" ht="22" customHeight="1">
      <x:c r="A26" s="21" t="str">
        <x:v>Arquivo editável, sem proteção de células ou controle de acesso por pessoa. Use IDs fictícios no teste e restrinja acesso aos arquivos com dados reais.</x:v>
      </x:c>
      <x:c r="B26" s="21"/>
      <x:c r="C26" s="21"/>
      <x:c r="D26" s="21"/>
      <x:c r="E26" s="21"/>
      <x:c r="F26" s="21"/>
    </x:row>
    <x:row r="27" ht="22" customHeight="1">
      <x:c r="A27" s="21"/>
      <x:c r="B27" s="21"/>
      <x:c r="C27" s="21"/>
      <x:c r="D27" s="21"/>
      <x:c r="E27" s="21"/>
      <x:c r="F27" s="21"/>
    </x:row>
    <x:row r="28" ht="34" customHeight="1">
      <x:c r="A28" s="16" t="str">
        <x:v>09 / Antes de ampliar</x:v>
      </x:c>
      <x:c r="B28" s="16"/>
      <x:c r="C28" s="16"/>
      <x:c r="D28" s="16"/>
      <x:c r="E28" s="16"/>
      <x:c r="F28" s="16"/>
    </x:row>
    <x:row r="29" ht="22" customHeight="1">
      <x:c r="A29" s="21" t="str">
        <x:v>Ao superar 500 vendas ou 20 vendedores, expanda fórmulas, tabelas, validações e intervalos do resumo e teste novamente. Não há expansão garantida dos resumos.</x:v>
      </x:c>
      <x:c r="B29" s="21"/>
      <x:c r="C29" s="21"/>
      <x:c r="D29" s="21"/>
      <x:c r="E29" s="21"/>
      <x:c r="F29" s="21"/>
    </x:row>
    <x:row r="30" ht="22" customHeight="1">
      <x:c r="A30" s="21"/>
      <x:c r="B30" s="21"/>
      <x:c r="C30" s="21"/>
      <x:c r="D30" s="21"/>
      <x:c r="E30" s="21"/>
      <x:c r="F30" s="21"/>
    </x:row>
    <x:row r="31" ht="34" customHeight="1">
      <x:c r="A31" s="16" t="str">
        <x:v>10 / O que o exemplo deve mostrar</x:v>
      </x:c>
      <x:c r="B31" s="16"/>
      <x:c r="C31" s="16"/>
      <x:c r="D31" s="16"/>
      <x:c r="E31" s="16"/>
      <x:c r="F31" s="16"/>
    </x:row>
    <x:row r="32" ht="22" customHeight="1">
      <x:c r="A32" s="21" t="str">
        <x:v>Abril/2026: 2 vendas confirmadas somam R$ 3.900; recebido acumulado R$ 2.100; saldo R$ 1.800. Uma venda pendente e uma cancelada permanecem fora do resumo.</x:v>
      </x:c>
      <x:c r="B32" s="21"/>
      <x:c r="C32" s="21"/>
      <x:c r="D32" s="21"/>
      <x:c r="E32" s="21"/>
      <x:c r="F32" s="21"/>
    </x:row>
    <x:row r="33" ht="22" customHeight="1">
      <x:c r="A33" s="21"/>
      <x:c r="B33" s="21"/>
      <x:c r="C33" s="21"/>
      <x:c r="D33" s="21"/>
      <x:c r="E33" s="21"/>
      <x:c r="F33" s="21"/>
    </x:row>
    <x:row r="34" ht="22" customHeight="1">
      <x:c r="A34" s="3"/>
      <x:c r="B34" s="3"/>
      <x:c r="C34" s="3"/>
      <x:c r="D34" s="3"/>
      <x:c r="E34" s="3"/>
      <x:c r="F34" s="3"/>
    </x:row>
  </x:sheetData>
  <x:mergeCells>
    <x:mergeCell ref="A1:F1"/>
    <x:mergeCell ref="A2:F2"/>
    <x:mergeCell ref="A4:F4"/>
    <x:mergeCell ref="A5:F6"/>
    <x:mergeCell ref="A7:F7"/>
    <x:mergeCell ref="A8:F9"/>
    <x:mergeCell ref="A10:F10"/>
    <x:mergeCell ref="A11:F12"/>
    <x:mergeCell ref="A13:F13"/>
    <x:mergeCell ref="A14:F15"/>
    <x:mergeCell ref="A16:F16"/>
    <x:mergeCell ref="A17:F18"/>
    <x:mergeCell ref="A19:F19"/>
    <x:mergeCell ref="A20:F21"/>
    <x:mergeCell ref="A22:F22"/>
    <x:mergeCell ref="A23:F24"/>
    <x:mergeCell ref="A25:F25"/>
    <x:mergeCell ref="A26:F27"/>
    <x:mergeCell ref="A28:F28"/>
    <x:mergeCell ref="A29:F30"/>
    <x:mergeCell ref="A31:F31"/>
    <x:mergeCell ref="A32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7" t="str">
        <x:v>Período da apuração</x:v>
      </x:c>
      <x:c r="B1" s="7"/>
      <x:c r="C1" s="7"/>
      <x:c r="D1" s="7"/>
      <x:c r="E1" s="7"/>
      <x:c r="F1" s="7"/>
    </x:row>
    <x:row r="2" ht="30" customHeight="1">
      <x:c r="A2" s="11" t="str">
        <x:v>O corte filtra a data da venda. Recebimento é o acumulado informado na última atualização.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22" customHeight="1">
      <x:c r="A4" s="3" t="str">
        <x:v>Competência</x:v>
      </x:c>
      <x:c r="B4" s="28" t="n">
        <x:v>46113</x:v>
      </x:c>
      <x:c r="C4" s="3"/>
      <x:c r="D4" s="3"/>
      <x:c r="E4" s="3"/>
      <x:c r="F4" s="3"/>
    </x:row>
    <x:row r="5" ht="22" customHeight="1">
      <x:c r="A5" s="3" t="str">
        <x:v>Corte: fim do dia</x:v>
      </x:c>
      <x:c r="B5" s="28" t="n">
        <x:v>46142</x:v>
      </x:c>
      <x:c r="C5" s="3"/>
      <x:c r="D5" s="3"/>
      <x:c r="E5" s="3"/>
      <x:c r="F5" s="3"/>
    </x:row>
    <x:row r="6" ht="22" customHeight="1">
      <x:c r="A6" s="3" t="str">
        <x:v>Data final efetiva</x:v>
      </x:c>
      <x:c r="B6" s="29" t="n">
        <x:f>IF(B7="OK",MIN(B5,EOMONTH(B4,0)),"")</x:f>
        <x:v>46142</x:v>
      </x:c>
      <x:c r="C6" s="3"/>
      <x:c r="D6" s="3"/>
      <x:c r="E6" s="3"/>
      <x:c r="F6" s="3"/>
    </x:row>
    <x:row r="7" ht="22" customHeight="1">
      <x:c r="A7" s="3" t="str">
        <x:v>Validação</x:v>
      </x:c>
      <x:c r="B7" s="26" t="str">
        <x:f>IF(OR(NOT(ISNUMBER(B4)),NOT(ISNUMBER(B5))),"Revisar datas",IF(OR(DAY(B4)&lt;&gt;1,B4&lt;&gt;INT(B4),B5&lt;&gt;INT(B5)),"Revisar competência/horário",IF(B5&lt;B4,"Corte anterior ao mês","OK")))</x:f>
        <x:v>OK</x:v>
      </x:c>
      <x:c r="C7" s="3"/>
      <x:c r="D7" s="3"/>
      <x:c r="E7" s="3"/>
      <x:c r="F7" s="3"/>
    </x:row>
    <x:row r="8" ht="22" customHeight="1">
      <x:c r="A8" s="3"/>
      <x:c r="B8" s="3"/>
      <x:c r="C8" s="3"/>
      <x:c r="D8" s="3"/>
      <x:c r="E8" s="3"/>
      <x:c r="F8" s="3"/>
    </x:row>
    <x:row r="9" ht="22" customHeight="1">
      <x:c r="A9" s="3"/>
      <x:c r="B9" s="3"/>
      <x:c r="C9" s="3"/>
      <x:c r="D9" s="3"/>
      <x:c r="E9" s="3"/>
      <x:c r="F9" s="3"/>
    </x:row>
    <x:row r="10" ht="22" customHeight="1">
      <x:c r="A10" s="33" t="str">
        <x:v>Critério do exemplo: uma venda é confirmada quando o pedido é aprovado no processo comercial definido pela empresa. Isso NÃO equivale a receita reconhecida contabilmente, recebimento bancário ou comissão devida.</x:v>
      </x:c>
      <x:c r="B10" s="33"/>
      <x:c r="C10" s="33"/>
      <x:c r="D10" s="33"/>
      <x:c r="E10" s="33"/>
      <x:c r="F10" s="33"/>
    </x:row>
    <x:row r="11" ht="22" customHeight="1">
      <x:c r="A11" s="33"/>
      <x:c r="B11" s="33"/>
      <x:c r="C11" s="33"/>
      <x:c r="D11" s="33"/>
      <x:c r="E11" s="33"/>
      <x:c r="F11" s="33"/>
    </x:row>
    <x:row r="12" ht="22" customHeight="1">
      <x:c r="A12" s="33"/>
      <x:c r="B12" s="33"/>
      <x:c r="C12" s="33"/>
      <x:c r="D12" s="33"/>
      <x:c r="E12" s="33"/>
      <x:c r="F12" s="33"/>
    </x:row>
    <x:row r="13" ht="22" customHeight="1">
      <x:c r="A13" s="33"/>
      <x:c r="B13" s="33"/>
      <x:c r="C13" s="33"/>
      <x:c r="D13" s="33"/>
      <x:c r="E13" s="33"/>
      <x:c r="F13" s="33"/>
    </x:row>
    <x:row r="14" ht="22" customHeight="1">
      <x:c r="A14" s="3"/>
      <x:c r="B14" s="3"/>
      <x:c r="C14" s="3"/>
      <x:c r="D14" s="3"/>
      <x:c r="E14" s="3"/>
      <x:c r="F14" s="3"/>
    </x:row>
    <x:row r="15" ht="22" customHeight="1">
      <x:c r="A15" s="3"/>
      <x:c r="B15" s="3"/>
      <x:c r="C15" s="3"/>
      <x:c r="D15" s="3"/>
      <x:c r="E15" s="3"/>
      <x:c r="F15" s="3"/>
    </x:row>
    <x:row r="16" ht="22" customHeight="1">
      <x:c r="A16" s="3"/>
      <x:c r="B16" s="3"/>
      <x:c r="C16" s="3"/>
      <x:c r="D16" s="3"/>
      <x:c r="E16" s="3"/>
      <x:c r="F16" s="3"/>
    </x:row>
    <x:row r="17" ht="22" customHeight="1">
      <x:c r="A17" s="3"/>
      <x:c r="B17" s="3"/>
      <x:c r="C17" s="3"/>
      <x:c r="D17" s="3"/>
      <x:c r="E17" s="3"/>
      <x:c r="F17" s="3"/>
    </x:row>
    <x:row r="18" ht="22" customHeight="1">
      <x:c r="A18" s="3"/>
      <x:c r="B18" s="3"/>
      <x:c r="C18" s="3"/>
      <x:c r="D18" s="3"/>
      <x:c r="E18" s="3"/>
      <x:c r="F18" s="3"/>
    </x:row>
    <x:row r="19" ht="22" customHeight="1">
      <x:c r="A19" s="3"/>
      <x:c r="B19" s="3"/>
      <x:c r="C19" s="3"/>
      <x:c r="D19" s="3"/>
      <x:c r="E19" s="3"/>
      <x:c r="F19" s="3"/>
    </x:row>
  </x:sheetData>
  <x:mergeCells>
    <x:mergeCell ref="A1:F1"/>
    <x:mergeCell ref="A2:F2"/>
    <x:mergeCell ref="A10:F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25" hidden="0" customWidth="1"/>
    <x:col min="10" max="10" width="23" hidden="0" customWidth="1"/>
    <x:col min="11" max="11" width="18" hidden="0" customWidth="1"/>
    <x:col min="12" max="12" width="32" hidden="0" customWidth="1"/>
    <x:col min="13" max="13" width="35" hidden="0" customWidth="1"/>
  </x:cols>
  <x:sheetData>
    <x:row r="1" ht="40" customHeight="1">
      <x:c r="A1" s="7" t="str">
        <x:v>Registro de vendas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 ht="30" customHeight="1">
      <x:c r="A2" s="11" t="str">
        <x:v>500 registros preparados · uma linha por venda inteira · IDs e valores fictícios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2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34" customHeight="1">
      <x:c r="A7" s="16" t="str">
        <x:v>ID venda</x:v>
      </x:c>
      <x:c r="B7" s="16" t="str">
        <x:v>Data venda</x:v>
      </x:c>
      <x:c r="C7" s="16" t="str">
        <x:v>ID cliente</x:v>
      </x:c>
      <x:c r="D7" s="16" t="str">
        <x:v>ID vendedor</x:v>
      </x:c>
      <x:c r="E7" s="16" t="str">
        <x:v>Canal</x:v>
      </x:c>
      <x:c r="F7" s="16" t="str">
        <x:v>Valor bruto</x:v>
      </x:c>
      <x:c r="G7" s="16" t="str">
        <x:v>Desconto (R$)</x:v>
      </x:c>
      <x:c r="H7" s="16" t="str">
        <x:v>Valor da venda</x:v>
      </x:c>
      <x:c r="I7" s="16" t="str">
        <x:v>Recebido / acumulado</x:v>
      </x:c>
      <x:c r="J7" s="16" t="str">
        <x:v>Saldo / atual</x:v>
      </x:c>
      <x:c r="K7" s="16" t="str">
        <x:v>Status</x:v>
      </x:c>
      <x:c r="L7" s="16" t="str">
        <x:v>Alerta</x:v>
      </x:c>
      <x:c r="M7" s="16" t="str">
        <x:v>Documento / origem</x:v>
      </x:c>
    </x:row>
    <x:row r="8" ht="22" customHeight="1">
      <x:c r="A8" s="24" t="str">
        <x:v>P-1001</x:v>
      </x:c>
      <x:c r="B8" s="28" t="n">
        <x:v>46115</x:v>
      </x:c>
      <x:c r="C8" s="24" t="str">
        <x:v>C-01</x:v>
      </x:c>
      <x:c r="D8" s="24" t="str">
        <x:v>V01</x:v>
      </x:c>
      <x:c r="E8" s="24" t="str">
        <x:v>Direto</x:v>
      </x:c>
      <x:c r="F8" s="36" t="n">
        <x:v>3000</x:v>
      </x:c>
      <x:c r="G8" s="36" t="n">
        <x:v>300</x:v>
      </x:c>
      <x:c r="H8" s="37" t="n">
        <x:f>IF(OR(A8="",NOT(ISNUMBER(F8)),AND(G8&lt;&gt;"",NOT(ISNUMBER(G8)))),"",ROUND(F8-G8,2))</x:f>
        <x:v>2700</x:v>
      </x:c>
      <x:c r="I8" s="36" t="n">
        <x:v>900</x:v>
      </x:c>
      <x:c r="J8" s="37" t="n">
        <x:f>IF(OR(NOT(ISNUMBER(H8)),AND(I8&lt;&gt;"",NOT(ISNUMBER(I8)))),"",H8-I8)</x:f>
        <x:v>1800</x:v>
      </x:c>
      <x:c r="K8" s="24" t="str">
        <x:v>Confirmada</x:v>
      </x:c>
      <x:c r="L8" s="26" t="str">
        <x:f>IF(COUNTA(A8:G8)+COUNTA(I8)+COUNTA(K8)+COUNTA(M8)=0,"",IF(OR(A8="",B8="",C8="",D8="",E8="",F8="",K8="",M8=""),"Completar campos",IF(OR(NOT(ISNUMBER(B8)),NOT(ISNUMBER(F8)),AND(G8&lt;&gt;"",NOT(ISNUMBER(G8))),AND(I8&lt;&gt;"",NOT(ISNUMBER(I8)))),"Revisar data/valor",IF(B8&lt;&gt;INT(B8),"Remover horário",IF(OR(F8&lt;0,G8&lt;0,I8&lt;0,G8&gt;F8),"Revisar valores",IF(COUNTIF($A$8:$A$507,A8)&gt;1,"ID duplicado",IF(AND(K8&lt;&gt;"Confirmada",K8&lt;&gt;"Pendente",K8&lt;&gt;"Cancelada"),"Status inválido",IF(I8&gt;H8,"Recebido acima da venda",IF(AND(K8="Cancelada",I8&gt;0),"Cancelada com recebimento","")))))))))</x:f>
      </x:c>
      <x:c r="M8" s="24" t="str">
        <x:v>Pedido demonstrativo 1001</x:v>
      </x:c>
    </x:row>
    <x:row r="9" ht="22" customHeight="1">
      <x:c r="A9" s="24" t="str">
        <x:v>P-1002</x:v>
      </x:c>
      <x:c r="B9" s="28" t="n">
        <x:v>46120</x:v>
      </x:c>
      <x:c r="C9" s="24" t="str">
        <x:v>C-02</x:v>
      </x:c>
      <x:c r="D9" s="24" t="str">
        <x:v>V02</x:v>
      </x:c>
      <x:c r="E9" s="24" t="str">
        <x:v>Digital</x:v>
      </x:c>
      <x:c r="F9" s="36" t="n">
        <x:v>1200</x:v>
      </x:c>
      <x:c r="G9" s="36" t="n">
        <x:v>0</x:v>
      </x:c>
      <x:c r="H9" s="37" t="n">
        <x:f>IF(OR(A9="",NOT(ISNUMBER(F9)),AND(G9&lt;&gt;"",NOT(ISNUMBER(G9)))),"",ROUND(F9-G9,2))</x:f>
        <x:v>1200</x:v>
      </x:c>
      <x:c r="I9" s="36" t="n">
        <x:v>1200</x:v>
      </x:c>
      <x:c r="J9" s="37" t="n">
        <x:f>IF(OR(NOT(ISNUMBER(H9)),AND(I9&lt;&gt;"",NOT(ISNUMBER(I9)))),"",H9-I9)</x:f>
        <x:v>0</x:v>
      </x:c>
      <x:c r="K9" s="24" t="str">
        <x:v>Confirmada</x:v>
      </x:c>
      <x:c r="L9" s="26" t="str">
        <x:f>IF(COUNTA(A9:G9)+COUNTA(I9)+COUNTA(K9)+COUNTA(M9)=0,"",IF(OR(A9="",B9="",C9="",D9="",E9="",F9="",K9="",M9=""),"Completar campos",IF(OR(NOT(ISNUMBER(B9)),NOT(ISNUMBER(F9)),AND(G9&lt;&gt;"",NOT(ISNUMBER(G9))),AND(I9&lt;&gt;"",NOT(ISNUMBER(I9)))),"Revisar data/valor",IF(B9&lt;&gt;INT(B9),"Remover horário",IF(OR(F9&lt;0,G9&lt;0,I9&lt;0,G9&gt;F9),"Revisar valores",IF(COUNTIF($A$8:$A$507,A9)&gt;1,"ID duplicado",IF(AND(K9&lt;&gt;"Confirmada",K9&lt;&gt;"Pendente",K9&lt;&gt;"Cancelada"),"Status inválido",IF(I9&gt;H9,"Recebido acima da venda",IF(AND(K9="Cancelada",I9&gt;0),"Cancelada com recebimento","")))))))))</x:f>
      </x:c>
      <x:c r="M9" s="24" t="str">
        <x:v>Pedido demonstrativo 1002</x:v>
      </x:c>
    </x:row>
    <x:row r="10" ht="22" customHeight="1">
      <x:c r="A10" s="24" t="str">
        <x:v>P-1003</x:v>
      </x:c>
      <x:c r="B10" s="28" t="n">
        <x:v>46121</x:v>
      </x:c>
      <x:c r="C10" s="24" t="str">
        <x:v>C-03</x:v>
      </x:c>
      <x:c r="D10" s="24" t="str">
        <x:v>V01</x:v>
      </x:c>
      <x:c r="E10" s="24" t="str">
        <x:v>Direto</x:v>
      </x:c>
      <x:c r="F10" s="36" t="n">
        <x:v>800</x:v>
      </x:c>
      <x:c r="G10" s="36" t="n">
        <x:v>0</x:v>
      </x:c>
      <x:c r="H10" s="37" t="n">
        <x:f>IF(OR(A10="",NOT(ISNUMBER(F10)),AND(G10&lt;&gt;"",NOT(ISNUMBER(G10)))),"",ROUND(F10-G10,2))</x:f>
        <x:v>800</x:v>
      </x:c>
      <x:c r="I10" s="36" t="n">
        <x:v>0</x:v>
      </x:c>
      <x:c r="J10" s="37" t="n">
        <x:f>IF(OR(NOT(ISNUMBER(H10)),AND(I10&lt;&gt;"",NOT(ISNUMBER(I10)))),"",H10-I10)</x:f>
        <x:v>800</x:v>
      </x:c>
      <x:c r="K10" s="24" t="str">
        <x:v>Cancelada</x:v>
      </x:c>
      <x:c r="L10" s="26" t="str">
        <x:f>IF(COUNTA(A10:G10)+COUNTA(I10)+COUNTA(K10)+COUNTA(M10)=0,"",IF(OR(A10="",B10="",C10="",D10="",E10="",F10="",K10="",M10=""),"Completar campos",IF(OR(NOT(ISNUMBER(B10)),NOT(ISNUMBER(F10)),AND(G10&lt;&gt;"",NOT(ISNUMBER(G10))),AND(I10&lt;&gt;"",NOT(ISNUMBER(I10)))),"Revisar data/valor",IF(B10&lt;&gt;INT(B10),"Remover horário",IF(OR(F10&lt;0,G10&lt;0,I10&lt;0,G10&gt;F10),"Revisar valores",IF(COUNTIF($A$8:$A$507,A10)&gt;1,"ID duplicado",IF(AND(K10&lt;&gt;"Confirmada",K10&lt;&gt;"Pendente",K10&lt;&gt;"Cancelada"),"Status inválido",IF(I10&gt;H10,"Recebido acima da venda",IF(AND(K10="Cancelada",I10&gt;0),"Cancelada com recebimento","")))))))))</x:f>
      </x:c>
      <x:c r="M10" s="24" t="str">
        <x:v>Pedido demonstrativo 1003</x:v>
      </x:c>
    </x:row>
    <x:row r="11" ht="22" customHeight="1">
      <x:c r="A11" s="24" t="str">
        <x:v>P-1004</x:v>
      </x:c>
      <x:c r="B11" s="28" t="n">
        <x:v>46122</x:v>
      </x:c>
      <x:c r="C11" s="24" t="str">
        <x:v>C-04</x:v>
      </x:c>
      <x:c r="D11" s="24" t="str">
        <x:v>V02</x:v>
      </x:c>
      <x:c r="E11" s="24" t="str">
        <x:v>Digital</x:v>
      </x:c>
      <x:c r="F11" s="36" t="n">
        <x:v>2000</x:v>
      </x:c>
      <x:c r="G11" s="36" t="n">
        <x:v>0</x:v>
      </x:c>
      <x:c r="H11" s="37" t="n">
        <x:f>IF(OR(A11="",NOT(ISNUMBER(F11)),AND(G11&lt;&gt;"",NOT(ISNUMBER(G11)))),"",ROUND(F11-G11,2))</x:f>
        <x:v>2000</x:v>
      </x:c>
      <x:c r="I11" s="36" t="n">
        <x:v>0</x:v>
      </x:c>
      <x:c r="J11" s="37" t="n">
        <x:f>IF(OR(NOT(ISNUMBER(H11)),AND(I11&lt;&gt;"",NOT(ISNUMBER(I11)))),"",H11-I11)</x:f>
        <x:v>2000</x:v>
      </x:c>
      <x:c r="K11" s="24" t="str">
        <x:v>Pendente</x:v>
      </x:c>
      <x:c r="L11" s="26" t="str">
        <x:f>IF(COUNTA(A11:G11)+COUNTA(I11)+COUNTA(K11)+COUNTA(M11)=0,"",IF(OR(A11="",B11="",C11="",D11="",E11="",F11="",K11="",M11=""),"Completar campos",IF(OR(NOT(ISNUMBER(B11)),NOT(ISNUMBER(F11)),AND(G11&lt;&gt;"",NOT(ISNUMBER(G11))),AND(I11&lt;&gt;"",NOT(ISNUMBER(I11)))),"Revisar data/valor",IF(B11&lt;&gt;INT(B11),"Remover horário",IF(OR(F11&lt;0,G11&lt;0,I11&lt;0,G11&gt;F11),"Revisar valores",IF(COUNTIF($A$8:$A$507,A11)&gt;1,"ID duplicado",IF(AND(K11&lt;&gt;"Confirmada",K11&lt;&gt;"Pendente",K11&lt;&gt;"Cancelada"),"Status inválido",IF(I11&gt;H11,"Recebido acima da venda",IF(AND(K11="Cancelada",I11&gt;0),"Cancelada com recebimento","")))))))))</x:f>
      </x:c>
      <x:c r="M11" s="24" t="str">
        <x:v>Pedido demonstrativo 1004</x:v>
      </x:c>
    </x:row>
    <x:row r="12" ht="22" customHeight="1">
      <x:c r="A12" s="24"/>
      <x:c r="B12" s="28"/>
      <x:c r="C12" s="24"/>
      <x:c r="D12" s="24"/>
      <x:c r="E12" s="24"/>
      <x:c r="F12" s="36"/>
      <x:c r="G12" s="36"/>
      <x:c r="H12" s="37" t="str">
        <x:f>IF(OR(A12="",NOT(ISNUMBER(F12)),AND(G12&lt;&gt;"",NOT(ISNUMBER(G12)))),"",ROUND(F12-G12,2))</x:f>
      </x:c>
      <x:c r="I12" s="36"/>
      <x:c r="J12" s="37" t="str">
        <x:f>IF(OR(NOT(ISNUMBER(H12)),AND(I12&lt;&gt;"",NOT(ISNUMBER(I12)))),"",H12-I12)</x:f>
      </x:c>
      <x:c r="K12" s="24"/>
      <x:c r="L12" s="26" t="str">
        <x:f>IF(COUNTA(A12:G12)+COUNTA(I12)+COUNTA(K12)+COUNTA(M12)=0,"",IF(OR(A12="",B12="",C12="",D12="",E12="",F12="",K12="",M12=""),"Completar campos",IF(OR(NOT(ISNUMBER(B12)),NOT(ISNUMBER(F12)),AND(G12&lt;&gt;"",NOT(ISNUMBER(G12))),AND(I12&lt;&gt;"",NOT(ISNUMBER(I12)))),"Revisar data/valor",IF(B12&lt;&gt;INT(B12),"Remover horário",IF(OR(F12&lt;0,G12&lt;0,I12&lt;0,G12&gt;F12),"Revisar valores",IF(COUNTIF($A$8:$A$507,A12)&gt;1,"ID duplicado",IF(AND(K12&lt;&gt;"Confirmada",K12&lt;&gt;"Pendente",K12&lt;&gt;"Cancelada"),"Status inválido",IF(I12&gt;H12,"Recebido acima da venda",IF(AND(K12="Cancelada",I12&gt;0),"Cancelada com recebimento","")))))))))</x:f>
      </x:c>
      <x:c r="M12" s="24"/>
    </x:row>
    <x:row r="13" ht="22" customHeight="1">
      <x:c r="A13" s="24"/>
      <x:c r="B13" s="28"/>
      <x:c r="C13" s="24"/>
      <x:c r="D13" s="24"/>
      <x:c r="E13" s="24"/>
      <x:c r="F13" s="36"/>
      <x:c r="G13" s="36"/>
      <x:c r="H13" s="37" t="str">
        <x:f>IF(OR(A13="",NOT(ISNUMBER(F13)),AND(G13&lt;&gt;"",NOT(ISNUMBER(G13)))),"",ROUND(F13-G13,2))</x:f>
      </x:c>
      <x:c r="I13" s="36"/>
      <x:c r="J13" s="37" t="str">
        <x:f>IF(OR(NOT(ISNUMBER(H13)),AND(I13&lt;&gt;"",NOT(ISNUMBER(I13)))),"",H13-I13)</x:f>
      </x:c>
      <x:c r="K13" s="24"/>
      <x:c r="L13" s="26" t="str">
        <x:f>IF(COUNTA(A13:G13)+COUNTA(I13)+COUNTA(K13)+COUNTA(M13)=0,"",IF(OR(A13="",B13="",C13="",D13="",E13="",F13="",K13="",M13=""),"Completar campos",IF(OR(NOT(ISNUMBER(B13)),NOT(ISNUMBER(F13)),AND(G13&lt;&gt;"",NOT(ISNUMBER(G13))),AND(I13&lt;&gt;"",NOT(ISNUMBER(I13)))),"Revisar data/valor",IF(B13&lt;&gt;INT(B13),"Remover horário",IF(OR(F13&lt;0,G13&lt;0,I13&lt;0,G13&gt;F13),"Revisar valores",IF(COUNTIF($A$8:$A$507,A13)&gt;1,"ID duplicado",IF(AND(K13&lt;&gt;"Confirmada",K13&lt;&gt;"Pendente",K13&lt;&gt;"Cancelada"),"Status inválido",IF(I13&gt;H13,"Recebido acima da venda",IF(AND(K13="Cancelada",I13&gt;0),"Cancelada com recebimento","")))))))))</x:f>
      </x:c>
      <x:c r="M13" s="24"/>
    </x:row>
    <x:row r="14" ht="22" customHeight="1">
      <x:c r="A14" s="24"/>
      <x:c r="B14" s="28"/>
      <x:c r="C14" s="24"/>
      <x:c r="D14" s="24"/>
      <x:c r="E14" s="24"/>
      <x:c r="F14" s="36"/>
      <x:c r="G14" s="36"/>
      <x:c r="H14" s="37" t="str">
        <x:f>IF(OR(A14="",NOT(ISNUMBER(F14)),AND(G14&lt;&gt;"",NOT(ISNUMBER(G14)))),"",ROUND(F14-G14,2))</x:f>
      </x:c>
      <x:c r="I14" s="36"/>
      <x:c r="J14" s="37" t="str">
        <x:f>IF(OR(NOT(ISNUMBER(H14)),AND(I14&lt;&gt;"",NOT(ISNUMBER(I14)))),"",H14-I14)</x:f>
      </x:c>
      <x:c r="K14" s="24"/>
      <x:c r="L14" s="26" t="str">
        <x:f>IF(COUNTA(A14:G14)+COUNTA(I14)+COUNTA(K14)+COUNTA(M14)=0,"",IF(OR(A14="",B14="",C14="",D14="",E14="",F14="",K14="",M14=""),"Completar campos",IF(OR(NOT(ISNUMBER(B14)),NOT(ISNUMBER(F14)),AND(G14&lt;&gt;"",NOT(ISNUMBER(G14))),AND(I14&lt;&gt;"",NOT(ISNUMBER(I14)))),"Revisar data/valor",IF(B14&lt;&gt;INT(B14),"Remover horário",IF(OR(F14&lt;0,G14&lt;0,I14&lt;0,G14&gt;F14),"Revisar valores",IF(COUNTIF($A$8:$A$507,A14)&gt;1,"ID duplicado",IF(AND(K14&lt;&gt;"Confirmada",K14&lt;&gt;"Pendente",K14&lt;&gt;"Cancelada"),"Status inválido",IF(I14&gt;H14,"Recebido acima da venda",IF(AND(K14="Cancelada",I14&gt;0),"Cancelada com recebimento","")))))))))</x:f>
      </x:c>
      <x:c r="M14" s="24"/>
    </x:row>
    <x:row r="15" ht="22" customHeight="1">
      <x:c r="A15" s="24"/>
      <x:c r="B15" s="28"/>
      <x:c r="C15" s="24"/>
      <x:c r="D15" s="24"/>
      <x:c r="E15" s="24"/>
      <x:c r="F15" s="36"/>
      <x:c r="G15" s="36"/>
      <x:c r="H15" s="37" t="str">
        <x:f>IF(OR(A15="",NOT(ISNUMBER(F15)),AND(G15&lt;&gt;"",NOT(ISNUMBER(G15)))),"",ROUND(F15-G15,2))</x:f>
      </x:c>
      <x:c r="I15" s="36"/>
      <x:c r="J15" s="37" t="str">
        <x:f>IF(OR(NOT(ISNUMBER(H15)),AND(I15&lt;&gt;"",NOT(ISNUMBER(I15)))),"",H15-I15)</x:f>
      </x:c>
      <x:c r="K15" s="24"/>
      <x:c r="L15" s="26" t="str">
        <x:f>IF(COUNTA(A15:G15)+COUNTA(I15)+COUNTA(K15)+COUNTA(M15)=0,"",IF(OR(A15="",B15="",C15="",D15="",E15="",F15="",K15="",M15=""),"Completar campos",IF(OR(NOT(ISNUMBER(B15)),NOT(ISNUMBER(F15)),AND(G15&lt;&gt;"",NOT(ISNUMBER(G15))),AND(I15&lt;&gt;"",NOT(ISNUMBER(I15)))),"Revisar data/valor",IF(B15&lt;&gt;INT(B15),"Remover horário",IF(OR(F15&lt;0,G15&lt;0,I15&lt;0,G15&gt;F15),"Revisar valores",IF(COUNTIF($A$8:$A$507,A15)&gt;1,"ID duplicado",IF(AND(K15&lt;&gt;"Confirmada",K15&lt;&gt;"Pendente",K15&lt;&gt;"Cancelada"),"Status inválido",IF(I15&gt;H15,"Recebido acima da venda",IF(AND(K15="Cancelada",I15&gt;0),"Cancelada com recebimento","")))))))))</x:f>
      </x:c>
      <x:c r="M15" s="24"/>
    </x:row>
    <x:row r="16" ht="22" customHeight="1">
      <x:c r="A16" s="24"/>
      <x:c r="B16" s="28"/>
      <x:c r="C16" s="24"/>
      <x:c r="D16" s="24"/>
      <x:c r="E16" s="24"/>
      <x:c r="F16" s="36"/>
      <x:c r="G16" s="36"/>
      <x:c r="H16" s="37" t="str">
        <x:f>IF(OR(A16="",NOT(ISNUMBER(F16)),AND(G16&lt;&gt;"",NOT(ISNUMBER(G16)))),"",ROUND(F16-G16,2))</x:f>
      </x:c>
      <x:c r="I16" s="36"/>
      <x:c r="J16" s="37" t="str">
        <x:f>IF(OR(NOT(ISNUMBER(H16)),AND(I16&lt;&gt;"",NOT(ISNUMBER(I16)))),"",H16-I16)</x:f>
      </x:c>
      <x:c r="K16" s="24"/>
      <x:c r="L16" s="26" t="str">
        <x:f>IF(COUNTA(A16:G16)+COUNTA(I16)+COUNTA(K16)+COUNTA(M16)=0,"",IF(OR(A16="",B16="",C16="",D16="",E16="",F16="",K16="",M16=""),"Completar campos",IF(OR(NOT(ISNUMBER(B16)),NOT(ISNUMBER(F16)),AND(G16&lt;&gt;"",NOT(ISNUMBER(G16))),AND(I16&lt;&gt;"",NOT(ISNUMBER(I16)))),"Revisar data/valor",IF(B16&lt;&gt;INT(B16),"Remover horário",IF(OR(F16&lt;0,G16&lt;0,I16&lt;0,G16&gt;F16),"Revisar valores",IF(COUNTIF($A$8:$A$507,A16)&gt;1,"ID duplicado",IF(AND(K16&lt;&gt;"Confirmada",K16&lt;&gt;"Pendente",K16&lt;&gt;"Cancelada"),"Status inválido",IF(I16&gt;H16,"Recebido acima da venda",IF(AND(K16="Cancelada",I16&gt;0),"Cancelada com recebimento","")))))))))</x:f>
      </x:c>
      <x:c r="M16" s="24"/>
    </x:row>
    <x:row r="17" ht="22" customHeight="1">
      <x:c r="A17" s="24"/>
      <x:c r="B17" s="28"/>
      <x:c r="C17" s="24"/>
      <x:c r="D17" s="24"/>
      <x:c r="E17" s="24"/>
      <x:c r="F17" s="36"/>
      <x:c r="G17" s="36"/>
      <x:c r="H17" s="37" t="str">
        <x:f>IF(OR(A17="",NOT(ISNUMBER(F17)),AND(G17&lt;&gt;"",NOT(ISNUMBER(G17)))),"",ROUND(F17-G17,2))</x:f>
      </x:c>
      <x:c r="I17" s="36"/>
      <x:c r="J17" s="37" t="str">
        <x:f>IF(OR(NOT(ISNUMBER(H17)),AND(I17&lt;&gt;"",NOT(ISNUMBER(I17)))),"",H17-I17)</x:f>
      </x:c>
      <x:c r="K17" s="24"/>
      <x:c r="L17" s="26" t="str">
        <x:f>IF(COUNTA(A17:G17)+COUNTA(I17)+COUNTA(K17)+COUNTA(M17)=0,"",IF(OR(A17="",B17="",C17="",D17="",E17="",F17="",K17="",M17=""),"Completar campos",IF(OR(NOT(ISNUMBER(B17)),NOT(ISNUMBER(F17)),AND(G17&lt;&gt;"",NOT(ISNUMBER(G17))),AND(I17&lt;&gt;"",NOT(ISNUMBER(I17)))),"Revisar data/valor",IF(B17&lt;&gt;INT(B17),"Remover horário",IF(OR(F17&lt;0,G17&lt;0,I17&lt;0,G17&gt;F17),"Revisar valores",IF(COUNTIF($A$8:$A$507,A17)&gt;1,"ID duplicado",IF(AND(K17&lt;&gt;"Confirmada",K17&lt;&gt;"Pendente",K17&lt;&gt;"Cancelada"),"Status inválido",IF(I17&gt;H17,"Recebido acima da venda",IF(AND(K17="Cancelada",I17&gt;0),"Cancelada com recebimento","")))))))))</x:f>
      </x:c>
      <x:c r="M17" s="24"/>
    </x:row>
    <x:row r="18" ht="22" customHeight="1">
      <x:c r="A18" s="24"/>
      <x:c r="B18" s="28"/>
      <x:c r="C18" s="24"/>
      <x:c r="D18" s="24"/>
      <x:c r="E18" s="24"/>
      <x:c r="F18" s="36"/>
      <x:c r="G18" s="36"/>
      <x:c r="H18" s="37" t="str">
        <x:f>IF(OR(A18="",NOT(ISNUMBER(F18)),AND(G18&lt;&gt;"",NOT(ISNUMBER(G18)))),"",ROUND(F18-G18,2))</x:f>
      </x:c>
      <x:c r="I18" s="36"/>
      <x:c r="J18" s="37" t="str">
        <x:f>IF(OR(NOT(ISNUMBER(H18)),AND(I18&lt;&gt;"",NOT(ISNUMBER(I18)))),"",H18-I18)</x:f>
      </x:c>
      <x:c r="K18" s="24"/>
      <x:c r="L18" s="26" t="str">
        <x:f>IF(COUNTA(A18:G18)+COUNTA(I18)+COUNTA(K18)+COUNTA(M18)=0,"",IF(OR(A18="",B18="",C18="",D18="",E18="",F18="",K18="",M18=""),"Completar campos",IF(OR(NOT(ISNUMBER(B18)),NOT(ISNUMBER(F18)),AND(G18&lt;&gt;"",NOT(ISNUMBER(G18))),AND(I18&lt;&gt;"",NOT(ISNUMBER(I18)))),"Revisar data/valor",IF(B18&lt;&gt;INT(B18),"Remover horário",IF(OR(F18&lt;0,G18&lt;0,I18&lt;0,G18&gt;F18),"Revisar valores",IF(COUNTIF($A$8:$A$507,A18)&gt;1,"ID duplicado",IF(AND(K18&lt;&gt;"Confirmada",K18&lt;&gt;"Pendente",K18&lt;&gt;"Cancelada"),"Status inválido",IF(I18&gt;H18,"Recebido acima da venda",IF(AND(K18="Cancelada",I18&gt;0),"Cancelada com recebimento","")))))))))</x:f>
      </x:c>
      <x:c r="M18" s="24"/>
    </x:row>
    <x:row r="19" ht="22" customHeight="1">
      <x:c r="A19" s="24"/>
      <x:c r="B19" s="28"/>
      <x:c r="C19" s="24"/>
      <x:c r="D19" s="24"/>
      <x:c r="E19" s="24"/>
      <x:c r="F19" s="36"/>
      <x:c r="G19" s="36"/>
      <x:c r="H19" s="37" t="str">
        <x:f>IF(OR(A19="",NOT(ISNUMBER(F19)),AND(G19&lt;&gt;"",NOT(ISNUMBER(G19)))),"",ROUND(F19-G19,2))</x:f>
      </x:c>
      <x:c r="I19" s="36"/>
      <x:c r="J19" s="37" t="str">
        <x:f>IF(OR(NOT(ISNUMBER(H19)),AND(I19&lt;&gt;"",NOT(ISNUMBER(I19)))),"",H19-I19)</x:f>
      </x:c>
      <x:c r="K19" s="24"/>
      <x:c r="L19" s="26" t="str">
        <x:f>IF(COUNTA(A19:G19)+COUNTA(I19)+COUNTA(K19)+COUNTA(M19)=0,"",IF(OR(A19="",B19="",C19="",D19="",E19="",F19="",K19="",M19=""),"Completar campos",IF(OR(NOT(ISNUMBER(B19)),NOT(ISNUMBER(F19)),AND(G19&lt;&gt;"",NOT(ISNUMBER(G19))),AND(I19&lt;&gt;"",NOT(ISNUMBER(I19)))),"Revisar data/valor",IF(B19&lt;&gt;INT(B19),"Remover horário",IF(OR(F19&lt;0,G19&lt;0,I19&lt;0,G19&gt;F19),"Revisar valores",IF(COUNTIF($A$8:$A$507,A19)&gt;1,"ID duplicado",IF(AND(K19&lt;&gt;"Confirmada",K19&lt;&gt;"Pendente",K19&lt;&gt;"Cancelada"),"Status inválido",IF(I19&gt;H19,"Recebido acima da venda",IF(AND(K19="Cancelada",I19&gt;0),"Cancelada com recebimento","")))))))))</x:f>
      </x:c>
      <x:c r="M19" s="24"/>
    </x:row>
    <x:row r="20" ht="22" customHeight="1">
      <x:c r="A20" s="24"/>
      <x:c r="B20" s="28"/>
      <x:c r="C20" s="24"/>
      <x:c r="D20" s="24"/>
      <x:c r="E20" s="24"/>
      <x:c r="F20" s="36"/>
      <x:c r="G20" s="36"/>
      <x:c r="H20" s="37" t="str">
        <x:f>IF(OR(A20="",NOT(ISNUMBER(F20)),AND(G20&lt;&gt;"",NOT(ISNUMBER(G20)))),"",ROUND(F20-G20,2))</x:f>
      </x:c>
      <x:c r="I20" s="36"/>
      <x:c r="J20" s="37" t="str">
        <x:f>IF(OR(NOT(ISNUMBER(H20)),AND(I20&lt;&gt;"",NOT(ISNUMBER(I20)))),"",H20-I20)</x:f>
      </x:c>
      <x:c r="K20" s="24"/>
      <x:c r="L20" s="26" t="str">
        <x:f>IF(COUNTA(A20:G20)+COUNTA(I20)+COUNTA(K20)+COUNTA(M20)=0,"",IF(OR(A20="",B20="",C20="",D20="",E20="",F20="",K20="",M20=""),"Completar campos",IF(OR(NOT(ISNUMBER(B20)),NOT(ISNUMBER(F20)),AND(G20&lt;&gt;"",NOT(ISNUMBER(G20))),AND(I20&lt;&gt;"",NOT(ISNUMBER(I20)))),"Revisar data/valor",IF(B20&lt;&gt;INT(B20),"Remover horário",IF(OR(F20&lt;0,G20&lt;0,I20&lt;0,G20&gt;F20),"Revisar valores",IF(COUNTIF($A$8:$A$507,A20)&gt;1,"ID duplicado",IF(AND(K20&lt;&gt;"Confirmada",K20&lt;&gt;"Pendente",K20&lt;&gt;"Cancelada"),"Status inválido",IF(I20&gt;H20,"Recebido acima da venda",IF(AND(K20="Cancelada",I20&gt;0),"Cancelada com recebimento","")))))))))</x:f>
      </x:c>
      <x:c r="M20" s="24"/>
    </x:row>
    <x:row r="21" ht="22" customHeight="1">
      <x:c r="A21" s="24"/>
      <x:c r="B21" s="28"/>
      <x:c r="C21" s="24"/>
      <x:c r="D21" s="24"/>
      <x:c r="E21" s="24"/>
      <x:c r="F21" s="36"/>
      <x:c r="G21" s="36"/>
      <x:c r="H21" s="37" t="str">
        <x:f>IF(OR(A21="",NOT(ISNUMBER(F21)),AND(G21&lt;&gt;"",NOT(ISNUMBER(G21)))),"",ROUND(F21-G21,2))</x:f>
      </x:c>
      <x:c r="I21" s="36"/>
      <x:c r="J21" s="37" t="str">
        <x:f>IF(OR(NOT(ISNUMBER(H21)),AND(I21&lt;&gt;"",NOT(ISNUMBER(I21)))),"",H21-I21)</x:f>
      </x:c>
      <x:c r="K21" s="24"/>
      <x:c r="L21" s="26" t="str">
        <x:f>IF(COUNTA(A21:G21)+COUNTA(I21)+COUNTA(K21)+COUNTA(M21)=0,"",IF(OR(A21="",B21="",C21="",D21="",E21="",F21="",K21="",M21=""),"Completar campos",IF(OR(NOT(ISNUMBER(B21)),NOT(ISNUMBER(F21)),AND(G21&lt;&gt;"",NOT(ISNUMBER(G21))),AND(I21&lt;&gt;"",NOT(ISNUMBER(I21)))),"Revisar data/valor",IF(B21&lt;&gt;INT(B21),"Remover horário",IF(OR(F21&lt;0,G21&lt;0,I21&lt;0,G21&gt;F21),"Revisar valores",IF(COUNTIF($A$8:$A$507,A21)&gt;1,"ID duplicado",IF(AND(K21&lt;&gt;"Confirmada",K21&lt;&gt;"Pendente",K21&lt;&gt;"Cancelada"),"Status inválido",IF(I21&gt;H21,"Recebido acima da venda",IF(AND(K21="Cancelada",I21&gt;0),"Cancelada com recebimento","")))))))))</x:f>
      </x:c>
      <x:c r="M21" s="24"/>
    </x:row>
    <x:row r="22" ht="22" customHeight="1">
      <x:c r="A22" s="24"/>
      <x:c r="B22" s="28"/>
      <x:c r="C22" s="24"/>
      <x:c r="D22" s="24"/>
      <x:c r="E22" s="24"/>
      <x:c r="F22" s="36"/>
      <x:c r="G22" s="36"/>
      <x:c r="H22" s="37" t="str">
        <x:f>IF(OR(A22="",NOT(ISNUMBER(F22)),AND(G22&lt;&gt;"",NOT(ISNUMBER(G22)))),"",ROUND(F22-G22,2))</x:f>
      </x:c>
      <x:c r="I22" s="36"/>
      <x:c r="J22" s="37" t="str">
        <x:f>IF(OR(NOT(ISNUMBER(H22)),AND(I22&lt;&gt;"",NOT(ISNUMBER(I22)))),"",H22-I22)</x:f>
      </x:c>
      <x:c r="K22" s="24"/>
      <x:c r="L22" s="26" t="str">
        <x:f>IF(COUNTA(A22:G22)+COUNTA(I22)+COUNTA(K22)+COUNTA(M22)=0,"",IF(OR(A22="",B22="",C22="",D22="",E22="",F22="",K22="",M22=""),"Completar campos",IF(OR(NOT(ISNUMBER(B22)),NOT(ISNUMBER(F22)),AND(G22&lt;&gt;"",NOT(ISNUMBER(G22))),AND(I22&lt;&gt;"",NOT(ISNUMBER(I22)))),"Revisar data/valor",IF(B22&lt;&gt;INT(B22),"Remover horário",IF(OR(F22&lt;0,G22&lt;0,I22&lt;0,G22&gt;F22),"Revisar valores",IF(COUNTIF($A$8:$A$507,A22)&gt;1,"ID duplicado",IF(AND(K22&lt;&gt;"Confirmada",K22&lt;&gt;"Pendente",K22&lt;&gt;"Cancelada"),"Status inválido",IF(I22&gt;H22,"Recebido acima da venda",IF(AND(K22="Cancelada",I22&gt;0),"Cancelada com recebimento","")))))))))</x:f>
      </x:c>
      <x:c r="M22" s="24"/>
    </x:row>
    <x:row r="23" ht="22" customHeight="1">
      <x:c r="A23" s="24"/>
      <x:c r="B23" s="28"/>
      <x:c r="C23" s="24"/>
      <x:c r="D23" s="24"/>
      <x:c r="E23" s="24"/>
      <x:c r="F23" s="36"/>
      <x:c r="G23" s="36"/>
      <x:c r="H23" s="37" t="str">
        <x:f>IF(OR(A23="",NOT(ISNUMBER(F23)),AND(G23&lt;&gt;"",NOT(ISNUMBER(G23)))),"",ROUND(F23-G23,2))</x:f>
      </x:c>
      <x:c r="I23" s="36"/>
      <x:c r="J23" s="37" t="str">
        <x:f>IF(OR(NOT(ISNUMBER(H23)),AND(I23&lt;&gt;"",NOT(ISNUMBER(I23)))),"",H23-I23)</x:f>
      </x:c>
      <x:c r="K23" s="24"/>
      <x:c r="L23" s="26" t="str">
        <x:f>IF(COUNTA(A23:G23)+COUNTA(I23)+COUNTA(K23)+COUNTA(M23)=0,"",IF(OR(A23="",B23="",C23="",D23="",E23="",F23="",K23="",M23=""),"Completar campos",IF(OR(NOT(ISNUMBER(B23)),NOT(ISNUMBER(F23)),AND(G23&lt;&gt;"",NOT(ISNUMBER(G23))),AND(I23&lt;&gt;"",NOT(ISNUMBER(I23)))),"Revisar data/valor",IF(B23&lt;&gt;INT(B23),"Remover horário",IF(OR(F23&lt;0,G23&lt;0,I23&lt;0,G23&gt;F23),"Revisar valores",IF(COUNTIF($A$8:$A$507,A23)&gt;1,"ID duplicado",IF(AND(K23&lt;&gt;"Confirmada",K23&lt;&gt;"Pendente",K23&lt;&gt;"Cancelada"),"Status inválido",IF(I23&gt;H23,"Recebido acima da venda",IF(AND(K23="Cancelada",I23&gt;0),"Cancelada com recebimento","")))))))))</x:f>
      </x:c>
      <x:c r="M23" s="24"/>
    </x:row>
    <x:row r="24" ht="22" customHeight="1">
      <x:c r="A24" s="24"/>
      <x:c r="B24" s="28"/>
      <x:c r="C24" s="24"/>
      <x:c r="D24" s="24"/>
      <x:c r="E24" s="24"/>
      <x:c r="F24" s="36"/>
      <x:c r="G24" s="36"/>
      <x:c r="H24" s="37" t="str">
        <x:f>IF(OR(A24="",NOT(ISNUMBER(F24)),AND(G24&lt;&gt;"",NOT(ISNUMBER(G24)))),"",ROUND(F24-G24,2))</x:f>
      </x:c>
      <x:c r="I24" s="36"/>
      <x:c r="J24" s="37" t="str">
        <x:f>IF(OR(NOT(ISNUMBER(H24)),AND(I24&lt;&gt;"",NOT(ISNUMBER(I24)))),"",H24-I24)</x:f>
      </x:c>
      <x:c r="K24" s="24"/>
      <x:c r="L24" s="26" t="str">
        <x:f>IF(COUNTA(A24:G24)+COUNTA(I24)+COUNTA(K24)+COUNTA(M24)=0,"",IF(OR(A24="",B24="",C24="",D24="",E24="",F24="",K24="",M24=""),"Completar campos",IF(OR(NOT(ISNUMBER(B24)),NOT(ISNUMBER(F24)),AND(G24&lt;&gt;"",NOT(ISNUMBER(G24))),AND(I24&lt;&gt;"",NOT(ISNUMBER(I24)))),"Revisar data/valor",IF(B24&lt;&gt;INT(B24),"Remover horário",IF(OR(F24&lt;0,G24&lt;0,I24&lt;0,G24&gt;F24),"Revisar valores",IF(COUNTIF($A$8:$A$507,A24)&gt;1,"ID duplicado",IF(AND(K24&lt;&gt;"Confirmada",K24&lt;&gt;"Pendente",K24&lt;&gt;"Cancelada"),"Status inválido",IF(I24&gt;H24,"Recebido acima da venda",IF(AND(K24="Cancelada",I24&gt;0),"Cancelada com recebimento","")))))))))</x:f>
      </x:c>
      <x:c r="M24" s="24"/>
    </x:row>
    <x:row r="25" ht="22" customHeight="1">
      <x:c r="A25" s="24"/>
      <x:c r="B25" s="28"/>
      <x:c r="C25" s="24"/>
      <x:c r="D25" s="24"/>
      <x:c r="E25" s="24"/>
      <x:c r="F25" s="36"/>
      <x:c r="G25" s="36"/>
      <x:c r="H25" s="37" t="str">
        <x:f>IF(OR(A25="",NOT(ISNUMBER(F25)),AND(G25&lt;&gt;"",NOT(ISNUMBER(G25)))),"",ROUND(F25-G25,2))</x:f>
      </x:c>
      <x:c r="I25" s="36"/>
      <x:c r="J25" s="37" t="str">
        <x:f>IF(OR(NOT(ISNUMBER(H25)),AND(I25&lt;&gt;"",NOT(ISNUMBER(I25)))),"",H25-I25)</x:f>
      </x:c>
      <x:c r="K25" s="24"/>
      <x:c r="L25" s="26" t="str">
        <x:f>IF(COUNTA(A25:G25)+COUNTA(I25)+COUNTA(K25)+COUNTA(M25)=0,"",IF(OR(A25="",B25="",C25="",D25="",E25="",F25="",K25="",M25=""),"Completar campos",IF(OR(NOT(ISNUMBER(B25)),NOT(ISNUMBER(F25)),AND(G25&lt;&gt;"",NOT(ISNUMBER(G25))),AND(I25&lt;&gt;"",NOT(ISNUMBER(I25)))),"Revisar data/valor",IF(B25&lt;&gt;INT(B25),"Remover horário",IF(OR(F25&lt;0,G25&lt;0,I25&lt;0,G25&gt;F25),"Revisar valores",IF(COUNTIF($A$8:$A$507,A25)&gt;1,"ID duplicado",IF(AND(K25&lt;&gt;"Confirmada",K25&lt;&gt;"Pendente",K25&lt;&gt;"Cancelada"),"Status inválido",IF(I25&gt;H25,"Recebido acima da venda",IF(AND(K25="Cancelada",I25&gt;0),"Cancelada com recebimento","")))))))))</x:f>
      </x:c>
      <x:c r="M25" s="24"/>
    </x:row>
    <x:row r="26" ht="22" customHeight="1">
      <x:c r="A26" s="24"/>
      <x:c r="B26" s="28"/>
      <x:c r="C26" s="24"/>
      <x:c r="D26" s="24"/>
      <x:c r="E26" s="24"/>
      <x:c r="F26" s="36"/>
      <x:c r="G26" s="36"/>
      <x:c r="H26" s="37" t="str">
        <x:f>IF(OR(A26="",NOT(ISNUMBER(F26)),AND(G26&lt;&gt;"",NOT(ISNUMBER(G26)))),"",ROUND(F26-G26,2))</x:f>
      </x:c>
      <x:c r="I26" s="36"/>
      <x:c r="J26" s="37" t="str">
        <x:f>IF(OR(NOT(ISNUMBER(H26)),AND(I26&lt;&gt;"",NOT(ISNUMBER(I26)))),"",H26-I26)</x:f>
      </x:c>
      <x:c r="K26" s="24"/>
      <x:c r="L26" s="26" t="str">
        <x:f>IF(COUNTA(A26:G26)+COUNTA(I26)+COUNTA(K26)+COUNTA(M26)=0,"",IF(OR(A26="",B26="",C26="",D26="",E26="",F26="",K26="",M26=""),"Completar campos",IF(OR(NOT(ISNUMBER(B26)),NOT(ISNUMBER(F26)),AND(G26&lt;&gt;"",NOT(ISNUMBER(G26))),AND(I26&lt;&gt;"",NOT(ISNUMBER(I26)))),"Revisar data/valor",IF(B26&lt;&gt;INT(B26),"Remover horário",IF(OR(F26&lt;0,G26&lt;0,I26&lt;0,G26&gt;F26),"Revisar valores",IF(COUNTIF($A$8:$A$507,A26)&gt;1,"ID duplicado",IF(AND(K26&lt;&gt;"Confirmada",K26&lt;&gt;"Pendente",K26&lt;&gt;"Cancelada"),"Status inválido",IF(I26&gt;H26,"Recebido acima da venda",IF(AND(K26="Cancelada",I26&gt;0),"Cancelada com recebimento","")))))))))</x:f>
      </x:c>
      <x:c r="M26" s="24"/>
    </x:row>
    <x:row r="27" ht="22" customHeight="1">
      <x:c r="A27" s="24"/>
      <x:c r="B27" s="28"/>
      <x:c r="C27" s="24"/>
      <x:c r="D27" s="24"/>
      <x:c r="E27" s="24"/>
      <x:c r="F27" s="36"/>
      <x:c r="G27" s="36"/>
      <x:c r="H27" s="37" t="str">
        <x:f>IF(OR(A27="",NOT(ISNUMBER(F27)),AND(G27&lt;&gt;"",NOT(ISNUMBER(G27)))),"",ROUND(F27-G27,2))</x:f>
      </x:c>
      <x:c r="I27" s="36"/>
      <x:c r="J27" s="37" t="str">
        <x:f>IF(OR(NOT(ISNUMBER(H27)),AND(I27&lt;&gt;"",NOT(ISNUMBER(I27)))),"",H27-I27)</x:f>
      </x:c>
      <x:c r="K27" s="24"/>
      <x:c r="L27" s="26" t="str">
        <x:f>IF(COUNTA(A27:G27)+COUNTA(I27)+COUNTA(K27)+COUNTA(M27)=0,"",IF(OR(A27="",B27="",C27="",D27="",E27="",F27="",K27="",M27=""),"Completar campos",IF(OR(NOT(ISNUMBER(B27)),NOT(ISNUMBER(F27)),AND(G27&lt;&gt;"",NOT(ISNUMBER(G27))),AND(I27&lt;&gt;"",NOT(ISNUMBER(I27)))),"Revisar data/valor",IF(B27&lt;&gt;INT(B27),"Remover horário",IF(OR(F27&lt;0,G27&lt;0,I27&lt;0,G27&gt;F27),"Revisar valores",IF(COUNTIF($A$8:$A$507,A27)&gt;1,"ID duplicado",IF(AND(K27&lt;&gt;"Confirmada",K27&lt;&gt;"Pendente",K27&lt;&gt;"Cancelada"),"Status inválido",IF(I27&gt;H27,"Recebido acima da venda",IF(AND(K27="Cancelada",I27&gt;0),"Cancelada com recebimento","")))))))))</x:f>
      </x:c>
      <x:c r="M27" s="24"/>
    </x:row>
    <x:row r="28" ht="22" customHeight="1">
      <x:c r="A28" s="24"/>
      <x:c r="B28" s="28"/>
      <x:c r="C28" s="24"/>
      <x:c r="D28" s="24"/>
      <x:c r="E28" s="24"/>
      <x:c r="F28" s="36"/>
      <x:c r="G28" s="36"/>
      <x:c r="H28" s="37" t="str">
        <x:f>IF(OR(A28="",NOT(ISNUMBER(F28)),AND(G28&lt;&gt;"",NOT(ISNUMBER(G28)))),"",ROUND(F28-G28,2))</x:f>
      </x:c>
      <x:c r="I28" s="36"/>
      <x:c r="J28" s="37" t="str">
        <x:f>IF(OR(NOT(ISNUMBER(H28)),AND(I28&lt;&gt;"",NOT(ISNUMBER(I28)))),"",H28-I28)</x:f>
      </x:c>
      <x:c r="K28" s="24"/>
      <x:c r="L28" s="26" t="str">
        <x:f>IF(COUNTA(A28:G28)+COUNTA(I28)+COUNTA(K28)+COUNTA(M28)=0,"",IF(OR(A28="",B28="",C28="",D28="",E28="",F28="",K28="",M28=""),"Completar campos",IF(OR(NOT(ISNUMBER(B28)),NOT(ISNUMBER(F28)),AND(G28&lt;&gt;"",NOT(ISNUMBER(G28))),AND(I28&lt;&gt;"",NOT(ISNUMBER(I28)))),"Revisar data/valor",IF(B28&lt;&gt;INT(B28),"Remover horário",IF(OR(F28&lt;0,G28&lt;0,I28&lt;0,G28&gt;F28),"Revisar valores",IF(COUNTIF($A$8:$A$507,A28)&gt;1,"ID duplicado",IF(AND(K28&lt;&gt;"Confirmada",K28&lt;&gt;"Pendente",K28&lt;&gt;"Cancelada"),"Status inválido",IF(I28&gt;H28,"Recebido acima da venda",IF(AND(K28="Cancelada",I28&gt;0),"Cancelada com recebimento","")))))))))</x:f>
      </x:c>
      <x:c r="M28" s="24"/>
    </x:row>
    <x:row r="29" ht="22" customHeight="1">
      <x:c r="A29" s="24"/>
      <x:c r="B29" s="28"/>
      <x:c r="C29" s="24"/>
      <x:c r="D29" s="24"/>
      <x:c r="E29" s="24"/>
      <x:c r="F29" s="36"/>
      <x:c r="G29" s="36"/>
      <x:c r="H29" s="37" t="str">
        <x:f>IF(OR(A29="",NOT(ISNUMBER(F29)),AND(G29&lt;&gt;"",NOT(ISNUMBER(G29)))),"",ROUND(F29-G29,2))</x:f>
      </x:c>
      <x:c r="I29" s="36"/>
      <x:c r="J29" s="37" t="str">
        <x:f>IF(OR(NOT(ISNUMBER(H29)),AND(I29&lt;&gt;"",NOT(ISNUMBER(I29)))),"",H29-I29)</x:f>
      </x:c>
      <x:c r="K29" s="24"/>
      <x:c r="L29" s="26" t="str">
        <x:f>IF(COUNTA(A29:G29)+COUNTA(I29)+COUNTA(K29)+COUNTA(M29)=0,"",IF(OR(A29="",B29="",C29="",D29="",E29="",F29="",K29="",M29=""),"Completar campos",IF(OR(NOT(ISNUMBER(B29)),NOT(ISNUMBER(F29)),AND(G29&lt;&gt;"",NOT(ISNUMBER(G29))),AND(I29&lt;&gt;"",NOT(ISNUMBER(I29)))),"Revisar data/valor",IF(B29&lt;&gt;INT(B29),"Remover horário",IF(OR(F29&lt;0,G29&lt;0,I29&lt;0,G29&gt;F29),"Revisar valores",IF(COUNTIF($A$8:$A$507,A29)&gt;1,"ID duplicado",IF(AND(K29&lt;&gt;"Confirmada",K29&lt;&gt;"Pendente",K29&lt;&gt;"Cancelada"),"Status inválido",IF(I29&gt;H29,"Recebido acima da venda",IF(AND(K29="Cancelada",I29&gt;0),"Cancelada com recebimento","")))))))))</x:f>
      </x:c>
      <x:c r="M29" s="24"/>
    </x:row>
    <x:row r="30" ht="22" customHeight="1">
      <x:c r="A30" s="24"/>
      <x:c r="B30" s="28"/>
      <x:c r="C30" s="24"/>
      <x:c r="D30" s="24"/>
      <x:c r="E30" s="24"/>
      <x:c r="F30" s="36"/>
      <x:c r="G30" s="36"/>
      <x:c r="H30" s="37" t="str">
        <x:f>IF(OR(A30="",NOT(ISNUMBER(F30)),AND(G30&lt;&gt;"",NOT(ISNUMBER(G30)))),"",ROUND(F30-G30,2))</x:f>
      </x:c>
      <x:c r="I30" s="36"/>
      <x:c r="J30" s="37" t="str">
        <x:f>IF(OR(NOT(ISNUMBER(H30)),AND(I30&lt;&gt;"",NOT(ISNUMBER(I30)))),"",H30-I30)</x:f>
      </x:c>
      <x:c r="K30" s="24"/>
      <x:c r="L30" s="26" t="str">
        <x:f>IF(COUNTA(A30:G30)+COUNTA(I30)+COUNTA(K30)+COUNTA(M30)=0,"",IF(OR(A30="",B30="",C30="",D30="",E30="",F30="",K30="",M30=""),"Completar campos",IF(OR(NOT(ISNUMBER(B30)),NOT(ISNUMBER(F30)),AND(G30&lt;&gt;"",NOT(ISNUMBER(G30))),AND(I30&lt;&gt;"",NOT(ISNUMBER(I30)))),"Revisar data/valor",IF(B30&lt;&gt;INT(B30),"Remover horário",IF(OR(F30&lt;0,G30&lt;0,I30&lt;0,G30&gt;F30),"Revisar valores",IF(COUNTIF($A$8:$A$507,A30)&gt;1,"ID duplicado",IF(AND(K30&lt;&gt;"Confirmada",K30&lt;&gt;"Pendente",K30&lt;&gt;"Cancelada"),"Status inválido",IF(I30&gt;H30,"Recebido acima da venda",IF(AND(K30="Cancelada",I30&gt;0),"Cancelada com recebimento","")))))))))</x:f>
      </x:c>
      <x:c r="M30" s="24"/>
    </x:row>
    <x:row r="31" ht="22" customHeight="1">
      <x:c r="A31" s="24"/>
      <x:c r="B31" s="28"/>
      <x:c r="C31" s="24"/>
      <x:c r="D31" s="24"/>
      <x:c r="E31" s="24"/>
      <x:c r="F31" s="36"/>
      <x:c r="G31" s="36"/>
      <x:c r="H31" s="37" t="str">
        <x:f>IF(OR(A31="",NOT(ISNUMBER(F31)),AND(G31&lt;&gt;"",NOT(ISNUMBER(G31)))),"",ROUND(F31-G31,2))</x:f>
      </x:c>
      <x:c r="I31" s="36"/>
      <x:c r="J31" s="37" t="str">
        <x:f>IF(OR(NOT(ISNUMBER(H31)),AND(I31&lt;&gt;"",NOT(ISNUMBER(I31)))),"",H31-I31)</x:f>
      </x:c>
      <x:c r="K31" s="24"/>
      <x:c r="L31" s="26" t="str">
        <x:f>IF(COUNTA(A31:G31)+COUNTA(I31)+COUNTA(K31)+COUNTA(M31)=0,"",IF(OR(A31="",B31="",C31="",D31="",E31="",F31="",K31="",M31=""),"Completar campos",IF(OR(NOT(ISNUMBER(B31)),NOT(ISNUMBER(F31)),AND(G31&lt;&gt;"",NOT(ISNUMBER(G31))),AND(I31&lt;&gt;"",NOT(ISNUMBER(I31)))),"Revisar data/valor",IF(B31&lt;&gt;INT(B31),"Remover horário",IF(OR(F31&lt;0,G31&lt;0,I31&lt;0,G31&gt;F31),"Revisar valores",IF(COUNTIF($A$8:$A$507,A31)&gt;1,"ID duplicado",IF(AND(K31&lt;&gt;"Confirmada",K31&lt;&gt;"Pendente",K31&lt;&gt;"Cancelada"),"Status inválido",IF(I31&gt;H31,"Recebido acima da venda",IF(AND(K31="Cancelada",I31&gt;0),"Cancelada com recebimento","")))))))))</x:f>
      </x:c>
      <x:c r="M31" s="24"/>
    </x:row>
    <x:row r="32" ht="22" customHeight="1">
      <x:c r="A32" s="24"/>
      <x:c r="B32" s="28"/>
      <x:c r="C32" s="24"/>
      <x:c r="D32" s="24"/>
      <x:c r="E32" s="24"/>
      <x:c r="F32" s="36"/>
      <x:c r="G32" s="36"/>
      <x:c r="H32" s="37" t="str">
        <x:f>IF(OR(A32="",NOT(ISNUMBER(F32)),AND(G32&lt;&gt;"",NOT(ISNUMBER(G32)))),"",ROUND(F32-G32,2))</x:f>
      </x:c>
      <x:c r="I32" s="36"/>
      <x:c r="J32" s="37" t="str">
        <x:f>IF(OR(NOT(ISNUMBER(H32)),AND(I32&lt;&gt;"",NOT(ISNUMBER(I32)))),"",H32-I32)</x:f>
      </x:c>
      <x:c r="K32" s="24"/>
      <x:c r="L32" s="26" t="str">
        <x:f>IF(COUNTA(A32:G32)+COUNTA(I32)+COUNTA(K32)+COUNTA(M32)=0,"",IF(OR(A32="",B32="",C32="",D32="",E32="",F32="",K32="",M32=""),"Completar campos",IF(OR(NOT(ISNUMBER(B32)),NOT(ISNUMBER(F32)),AND(G32&lt;&gt;"",NOT(ISNUMBER(G32))),AND(I32&lt;&gt;"",NOT(ISNUMBER(I32)))),"Revisar data/valor",IF(B32&lt;&gt;INT(B32),"Remover horário",IF(OR(F32&lt;0,G32&lt;0,I32&lt;0,G32&gt;F32),"Revisar valores",IF(COUNTIF($A$8:$A$507,A32)&gt;1,"ID duplicado",IF(AND(K32&lt;&gt;"Confirmada",K32&lt;&gt;"Pendente",K32&lt;&gt;"Cancelada"),"Status inválido",IF(I32&gt;H32,"Recebido acima da venda",IF(AND(K32="Cancelada",I32&gt;0),"Cancelada com recebimento","")))))))))</x:f>
      </x:c>
      <x:c r="M32" s="24"/>
    </x:row>
    <x:row r="33" ht="22" customHeight="1">
      <x:c r="A33" s="24"/>
      <x:c r="B33" s="28"/>
      <x:c r="C33" s="24"/>
      <x:c r="D33" s="24"/>
      <x:c r="E33" s="24"/>
      <x:c r="F33" s="36"/>
      <x:c r="G33" s="36"/>
      <x:c r="H33" s="37" t="str">
        <x:f>IF(OR(A33="",NOT(ISNUMBER(F33)),AND(G33&lt;&gt;"",NOT(ISNUMBER(G33)))),"",ROUND(F33-G33,2))</x:f>
      </x:c>
      <x:c r="I33" s="36"/>
      <x:c r="J33" s="37" t="str">
        <x:f>IF(OR(NOT(ISNUMBER(H33)),AND(I33&lt;&gt;"",NOT(ISNUMBER(I33)))),"",H33-I33)</x:f>
      </x:c>
      <x:c r="K33" s="24"/>
      <x:c r="L33" s="26" t="str">
        <x:f>IF(COUNTA(A33:G33)+COUNTA(I33)+COUNTA(K33)+COUNTA(M33)=0,"",IF(OR(A33="",B33="",C33="",D33="",E33="",F33="",K33="",M33=""),"Completar campos",IF(OR(NOT(ISNUMBER(B33)),NOT(ISNUMBER(F33)),AND(G33&lt;&gt;"",NOT(ISNUMBER(G33))),AND(I33&lt;&gt;"",NOT(ISNUMBER(I33)))),"Revisar data/valor",IF(B33&lt;&gt;INT(B33),"Remover horário",IF(OR(F33&lt;0,G33&lt;0,I33&lt;0,G33&gt;F33),"Revisar valores",IF(COUNTIF($A$8:$A$507,A33)&gt;1,"ID duplicado",IF(AND(K33&lt;&gt;"Confirmada",K33&lt;&gt;"Pendente",K33&lt;&gt;"Cancelada"),"Status inválido",IF(I33&gt;H33,"Recebido acima da venda",IF(AND(K33="Cancelada",I33&gt;0),"Cancelada com recebimento","")))))))))</x:f>
      </x:c>
      <x:c r="M33" s="24"/>
    </x:row>
    <x:row r="34" ht="22" customHeight="1">
      <x:c r="A34" s="24"/>
      <x:c r="B34" s="28"/>
      <x:c r="C34" s="24"/>
      <x:c r="D34" s="24"/>
      <x:c r="E34" s="24"/>
      <x:c r="F34" s="36"/>
      <x:c r="G34" s="36"/>
      <x:c r="H34" s="37" t="str">
        <x:f>IF(OR(A34="",NOT(ISNUMBER(F34)),AND(G34&lt;&gt;"",NOT(ISNUMBER(G34)))),"",ROUND(F34-G34,2))</x:f>
      </x:c>
      <x:c r="I34" s="36"/>
      <x:c r="J34" s="37" t="str">
        <x:f>IF(OR(NOT(ISNUMBER(H34)),AND(I34&lt;&gt;"",NOT(ISNUMBER(I34)))),"",H34-I34)</x:f>
      </x:c>
      <x:c r="K34" s="24"/>
      <x:c r="L34" s="26" t="str">
        <x:f>IF(COUNTA(A34:G34)+COUNTA(I34)+COUNTA(K34)+COUNTA(M34)=0,"",IF(OR(A34="",B34="",C34="",D34="",E34="",F34="",K34="",M34=""),"Completar campos",IF(OR(NOT(ISNUMBER(B34)),NOT(ISNUMBER(F34)),AND(G34&lt;&gt;"",NOT(ISNUMBER(G34))),AND(I34&lt;&gt;"",NOT(ISNUMBER(I34)))),"Revisar data/valor",IF(B34&lt;&gt;INT(B34),"Remover horário",IF(OR(F34&lt;0,G34&lt;0,I34&lt;0,G34&gt;F34),"Revisar valores",IF(COUNTIF($A$8:$A$507,A34)&gt;1,"ID duplicado",IF(AND(K34&lt;&gt;"Confirmada",K34&lt;&gt;"Pendente",K34&lt;&gt;"Cancelada"),"Status inválido",IF(I34&gt;H34,"Recebido acima da venda",IF(AND(K34="Cancelada",I34&gt;0),"Cancelada com recebimento","")))))))))</x:f>
      </x:c>
      <x:c r="M34" s="24"/>
    </x:row>
    <x:row r="35" ht="22" customHeight="1">
      <x:c r="A35" s="24"/>
      <x:c r="B35" s="28"/>
      <x:c r="C35" s="24"/>
      <x:c r="D35" s="24"/>
      <x:c r="E35" s="24"/>
      <x:c r="F35" s="36"/>
      <x:c r="G35" s="36"/>
      <x:c r="H35" s="37" t="str">
        <x:f>IF(OR(A35="",NOT(ISNUMBER(F35)),AND(G35&lt;&gt;"",NOT(ISNUMBER(G35)))),"",ROUND(F35-G35,2))</x:f>
      </x:c>
      <x:c r="I35" s="36"/>
      <x:c r="J35" s="37" t="str">
        <x:f>IF(OR(NOT(ISNUMBER(H35)),AND(I35&lt;&gt;"",NOT(ISNUMBER(I35)))),"",H35-I35)</x:f>
      </x:c>
      <x:c r="K35" s="24"/>
      <x:c r="L35" s="26" t="str">
        <x:f>IF(COUNTA(A35:G35)+COUNTA(I35)+COUNTA(K35)+COUNTA(M35)=0,"",IF(OR(A35="",B35="",C35="",D35="",E35="",F35="",K35="",M35=""),"Completar campos",IF(OR(NOT(ISNUMBER(B35)),NOT(ISNUMBER(F35)),AND(G35&lt;&gt;"",NOT(ISNUMBER(G35))),AND(I35&lt;&gt;"",NOT(ISNUMBER(I35)))),"Revisar data/valor",IF(B35&lt;&gt;INT(B35),"Remover horário",IF(OR(F35&lt;0,G35&lt;0,I35&lt;0,G35&gt;F35),"Revisar valores",IF(COUNTIF($A$8:$A$507,A35)&gt;1,"ID duplicado",IF(AND(K35&lt;&gt;"Confirmada",K35&lt;&gt;"Pendente",K35&lt;&gt;"Cancelada"),"Status inválido",IF(I35&gt;H35,"Recebido acima da venda",IF(AND(K35="Cancelada",I35&gt;0),"Cancelada com recebimento","")))))))))</x:f>
      </x:c>
      <x:c r="M35" s="24"/>
    </x:row>
    <x:row r="36" ht="22" customHeight="1">
      <x:c r="A36" s="24"/>
      <x:c r="B36" s="28"/>
      <x:c r="C36" s="24"/>
      <x:c r="D36" s="24"/>
      <x:c r="E36" s="24"/>
      <x:c r="F36" s="36"/>
      <x:c r="G36" s="36"/>
      <x:c r="H36" s="37" t="str">
        <x:f>IF(OR(A36="",NOT(ISNUMBER(F36)),AND(G36&lt;&gt;"",NOT(ISNUMBER(G36)))),"",ROUND(F36-G36,2))</x:f>
      </x:c>
      <x:c r="I36" s="36"/>
      <x:c r="J36" s="37" t="str">
        <x:f>IF(OR(NOT(ISNUMBER(H36)),AND(I36&lt;&gt;"",NOT(ISNUMBER(I36)))),"",H36-I36)</x:f>
      </x:c>
      <x:c r="K36" s="24"/>
      <x:c r="L36" s="26" t="str">
        <x:f>IF(COUNTA(A36:G36)+COUNTA(I36)+COUNTA(K36)+COUNTA(M36)=0,"",IF(OR(A36="",B36="",C36="",D36="",E36="",F36="",K36="",M36=""),"Completar campos",IF(OR(NOT(ISNUMBER(B36)),NOT(ISNUMBER(F36)),AND(G36&lt;&gt;"",NOT(ISNUMBER(G36))),AND(I36&lt;&gt;"",NOT(ISNUMBER(I36)))),"Revisar data/valor",IF(B36&lt;&gt;INT(B36),"Remover horário",IF(OR(F36&lt;0,G36&lt;0,I36&lt;0,G36&gt;F36),"Revisar valores",IF(COUNTIF($A$8:$A$507,A36)&gt;1,"ID duplicado",IF(AND(K36&lt;&gt;"Confirmada",K36&lt;&gt;"Pendente",K36&lt;&gt;"Cancelada"),"Status inválido",IF(I36&gt;H36,"Recebido acima da venda",IF(AND(K36="Cancelada",I36&gt;0),"Cancelada com recebimento","")))))))))</x:f>
      </x:c>
      <x:c r="M36" s="24"/>
    </x:row>
    <x:row r="37" ht="22" customHeight="1">
      <x:c r="A37" s="24"/>
      <x:c r="B37" s="28"/>
      <x:c r="C37" s="24"/>
      <x:c r="D37" s="24"/>
      <x:c r="E37" s="24"/>
      <x:c r="F37" s="36"/>
      <x:c r="G37" s="36"/>
      <x:c r="H37" s="37" t="str">
        <x:f>IF(OR(A37="",NOT(ISNUMBER(F37)),AND(G37&lt;&gt;"",NOT(ISNUMBER(G37)))),"",ROUND(F37-G37,2))</x:f>
      </x:c>
      <x:c r="I37" s="36"/>
      <x:c r="J37" s="37" t="str">
        <x:f>IF(OR(NOT(ISNUMBER(H37)),AND(I37&lt;&gt;"",NOT(ISNUMBER(I37)))),"",H37-I37)</x:f>
      </x:c>
      <x:c r="K37" s="24"/>
      <x:c r="L37" s="26" t="str">
        <x:f>IF(COUNTA(A37:G37)+COUNTA(I37)+COUNTA(K37)+COUNTA(M37)=0,"",IF(OR(A37="",B37="",C37="",D37="",E37="",F37="",K37="",M37=""),"Completar campos",IF(OR(NOT(ISNUMBER(B37)),NOT(ISNUMBER(F37)),AND(G37&lt;&gt;"",NOT(ISNUMBER(G37))),AND(I37&lt;&gt;"",NOT(ISNUMBER(I37)))),"Revisar data/valor",IF(B37&lt;&gt;INT(B37),"Remover horário",IF(OR(F37&lt;0,G37&lt;0,I37&lt;0,G37&gt;F37),"Revisar valores",IF(COUNTIF($A$8:$A$507,A37)&gt;1,"ID duplicado",IF(AND(K37&lt;&gt;"Confirmada",K37&lt;&gt;"Pendente",K37&lt;&gt;"Cancelada"),"Status inválido",IF(I37&gt;H37,"Recebido acima da venda",IF(AND(K37="Cancelada",I37&gt;0),"Cancelada com recebimento","")))))))))</x:f>
      </x:c>
      <x:c r="M37" s="24"/>
    </x:row>
    <x:row r="38" ht="22" customHeight="1">
      <x:c r="A38" s="24"/>
      <x:c r="B38" s="28"/>
      <x:c r="C38" s="24"/>
      <x:c r="D38" s="24"/>
      <x:c r="E38" s="24"/>
      <x:c r="F38" s="36"/>
      <x:c r="G38" s="36"/>
      <x:c r="H38" s="37" t="str">
        <x:f>IF(OR(A38="",NOT(ISNUMBER(F38)),AND(G38&lt;&gt;"",NOT(ISNUMBER(G38)))),"",ROUND(F38-G38,2))</x:f>
      </x:c>
      <x:c r="I38" s="36"/>
      <x:c r="J38" s="37" t="str">
        <x:f>IF(OR(NOT(ISNUMBER(H38)),AND(I38&lt;&gt;"",NOT(ISNUMBER(I38)))),"",H38-I38)</x:f>
      </x:c>
      <x:c r="K38" s="24"/>
      <x:c r="L38" s="26" t="str">
        <x:f>IF(COUNTA(A38:G38)+COUNTA(I38)+COUNTA(K38)+COUNTA(M38)=0,"",IF(OR(A38="",B38="",C38="",D38="",E38="",F38="",K38="",M38=""),"Completar campos",IF(OR(NOT(ISNUMBER(B38)),NOT(ISNUMBER(F38)),AND(G38&lt;&gt;"",NOT(ISNUMBER(G38))),AND(I38&lt;&gt;"",NOT(ISNUMBER(I38)))),"Revisar data/valor",IF(B38&lt;&gt;INT(B38),"Remover horário",IF(OR(F38&lt;0,G38&lt;0,I38&lt;0,G38&gt;F38),"Revisar valores",IF(COUNTIF($A$8:$A$507,A38)&gt;1,"ID duplicado",IF(AND(K38&lt;&gt;"Confirmada",K38&lt;&gt;"Pendente",K38&lt;&gt;"Cancelada"),"Status inválido",IF(I38&gt;H38,"Recebido acima da venda",IF(AND(K38="Cancelada",I38&gt;0),"Cancelada com recebimento","")))))))))</x:f>
      </x:c>
      <x:c r="M38" s="24"/>
    </x:row>
    <x:row r="39" ht="22" customHeight="1">
      <x:c r="A39" s="24"/>
      <x:c r="B39" s="28"/>
      <x:c r="C39" s="24"/>
      <x:c r="D39" s="24"/>
      <x:c r="E39" s="24"/>
      <x:c r="F39" s="36"/>
      <x:c r="G39" s="36"/>
      <x:c r="H39" s="37" t="str">
        <x:f>IF(OR(A39="",NOT(ISNUMBER(F39)),AND(G39&lt;&gt;"",NOT(ISNUMBER(G39)))),"",ROUND(F39-G39,2))</x:f>
      </x:c>
      <x:c r="I39" s="36"/>
      <x:c r="J39" s="37" t="str">
        <x:f>IF(OR(NOT(ISNUMBER(H39)),AND(I39&lt;&gt;"",NOT(ISNUMBER(I39)))),"",H39-I39)</x:f>
      </x:c>
      <x:c r="K39" s="24"/>
      <x:c r="L39" s="26" t="str">
        <x:f>IF(COUNTA(A39:G39)+COUNTA(I39)+COUNTA(K39)+COUNTA(M39)=0,"",IF(OR(A39="",B39="",C39="",D39="",E39="",F39="",K39="",M39=""),"Completar campos",IF(OR(NOT(ISNUMBER(B39)),NOT(ISNUMBER(F39)),AND(G39&lt;&gt;"",NOT(ISNUMBER(G39))),AND(I39&lt;&gt;"",NOT(ISNUMBER(I39)))),"Revisar data/valor",IF(B39&lt;&gt;INT(B39),"Remover horário",IF(OR(F39&lt;0,G39&lt;0,I39&lt;0,G39&gt;F39),"Revisar valores",IF(COUNTIF($A$8:$A$507,A39)&gt;1,"ID duplicado",IF(AND(K39&lt;&gt;"Confirmada",K39&lt;&gt;"Pendente",K39&lt;&gt;"Cancelada"),"Status inválido",IF(I39&gt;H39,"Recebido acima da venda",IF(AND(K39="Cancelada",I39&gt;0),"Cancelada com recebimento","")))))))))</x:f>
      </x:c>
      <x:c r="M39" s="24"/>
    </x:row>
    <x:row r="40" ht="22" customHeight="1">
      <x:c r="A40" s="24"/>
      <x:c r="B40" s="28"/>
      <x:c r="C40" s="24"/>
      <x:c r="D40" s="24"/>
      <x:c r="E40" s="24"/>
      <x:c r="F40" s="36"/>
      <x:c r="G40" s="36"/>
      <x:c r="H40" s="37" t="str">
        <x:f>IF(OR(A40="",NOT(ISNUMBER(F40)),AND(G40&lt;&gt;"",NOT(ISNUMBER(G40)))),"",ROUND(F40-G40,2))</x:f>
      </x:c>
      <x:c r="I40" s="36"/>
      <x:c r="J40" s="37" t="str">
        <x:f>IF(OR(NOT(ISNUMBER(H40)),AND(I40&lt;&gt;"",NOT(ISNUMBER(I40)))),"",H40-I40)</x:f>
      </x:c>
      <x:c r="K40" s="24"/>
      <x:c r="L40" s="26" t="str">
        <x:f>IF(COUNTA(A40:G40)+COUNTA(I40)+COUNTA(K40)+COUNTA(M40)=0,"",IF(OR(A40="",B40="",C40="",D40="",E40="",F40="",K40="",M40=""),"Completar campos",IF(OR(NOT(ISNUMBER(B40)),NOT(ISNUMBER(F40)),AND(G40&lt;&gt;"",NOT(ISNUMBER(G40))),AND(I40&lt;&gt;"",NOT(ISNUMBER(I40)))),"Revisar data/valor",IF(B40&lt;&gt;INT(B40),"Remover horário",IF(OR(F40&lt;0,G40&lt;0,I40&lt;0,G40&gt;F40),"Revisar valores",IF(COUNTIF($A$8:$A$507,A40)&gt;1,"ID duplicado",IF(AND(K40&lt;&gt;"Confirmada",K40&lt;&gt;"Pendente",K40&lt;&gt;"Cancelada"),"Status inválido",IF(I40&gt;H40,"Recebido acima da venda",IF(AND(K40="Cancelada",I40&gt;0),"Cancelada com recebimento","")))))))))</x:f>
      </x:c>
      <x:c r="M40" s="24"/>
    </x:row>
    <x:row r="41" ht="22" customHeight="1">
      <x:c r="A41" s="24"/>
      <x:c r="B41" s="28"/>
      <x:c r="C41" s="24"/>
      <x:c r="D41" s="24"/>
      <x:c r="E41" s="24"/>
      <x:c r="F41" s="36"/>
      <x:c r="G41" s="36"/>
      <x:c r="H41" s="37" t="str">
        <x:f>IF(OR(A41="",NOT(ISNUMBER(F41)),AND(G41&lt;&gt;"",NOT(ISNUMBER(G41)))),"",ROUND(F41-G41,2))</x:f>
      </x:c>
      <x:c r="I41" s="36"/>
      <x:c r="J41" s="37" t="str">
        <x:f>IF(OR(NOT(ISNUMBER(H41)),AND(I41&lt;&gt;"",NOT(ISNUMBER(I41)))),"",H41-I41)</x:f>
      </x:c>
      <x:c r="K41" s="24"/>
      <x:c r="L41" s="26" t="str">
        <x:f>IF(COUNTA(A41:G41)+COUNTA(I41)+COUNTA(K41)+COUNTA(M41)=0,"",IF(OR(A41="",B41="",C41="",D41="",E41="",F41="",K41="",M41=""),"Completar campos",IF(OR(NOT(ISNUMBER(B41)),NOT(ISNUMBER(F41)),AND(G41&lt;&gt;"",NOT(ISNUMBER(G41))),AND(I41&lt;&gt;"",NOT(ISNUMBER(I41)))),"Revisar data/valor",IF(B41&lt;&gt;INT(B41),"Remover horário",IF(OR(F41&lt;0,G41&lt;0,I41&lt;0,G41&gt;F41),"Revisar valores",IF(COUNTIF($A$8:$A$507,A41)&gt;1,"ID duplicado",IF(AND(K41&lt;&gt;"Confirmada",K41&lt;&gt;"Pendente",K41&lt;&gt;"Cancelada"),"Status inválido",IF(I41&gt;H41,"Recebido acima da venda",IF(AND(K41="Cancelada",I41&gt;0),"Cancelada com recebimento","")))))))))</x:f>
      </x:c>
      <x:c r="M41" s="24"/>
    </x:row>
    <x:row r="42" ht="22" customHeight="1">
      <x:c r="A42" s="24"/>
      <x:c r="B42" s="28"/>
      <x:c r="C42" s="24"/>
      <x:c r="D42" s="24"/>
      <x:c r="E42" s="24"/>
      <x:c r="F42" s="36"/>
      <x:c r="G42" s="36"/>
      <x:c r="H42" s="37" t="str">
        <x:f>IF(OR(A42="",NOT(ISNUMBER(F42)),AND(G42&lt;&gt;"",NOT(ISNUMBER(G42)))),"",ROUND(F42-G42,2))</x:f>
      </x:c>
      <x:c r="I42" s="36"/>
      <x:c r="J42" s="37" t="str">
        <x:f>IF(OR(NOT(ISNUMBER(H42)),AND(I42&lt;&gt;"",NOT(ISNUMBER(I42)))),"",H42-I42)</x:f>
      </x:c>
      <x:c r="K42" s="24"/>
      <x:c r="L42" s="26" t="str">
        <x:f>IF(COUNTA(A42:G42)+COUNTA(I42)+COUNTA(K42)+COUNTA(M42)=0,"",IF(OR(A42="",B42="",C42="",D42="",E42="",F42="",K42="",M42=""),"Completar campos",IF(OR(NOT(ISNUMBER(B42)),NOT(ISNUMBER(F42)),AND(G42&lt;&gt;"",NOT(ISNUMBER(G42))),AND(I42&lt;&gt;"",NOT(ISNUMBER(I42)))),"Revisar data/valor",IF(B42&lt;&gt;INT(B42),"Remover horário",IF(OR(F42&lt;0,G42&lt;0,I42&lt;0,G42&gt;F42),"Revisar valores",IF(COUNTIF($A$8:$A$507,A42)&gt;1,"ID duplicado",IF(AND(K42&lt;&gt;"Confirmada",K42&lt;&gt;"Pendente",K42&lt;&gt;"Cancelada"),"Status inválido",IF(I42&gt;H42,"Recebido acima da venda",IF(AND(K42="Cancelada",I42&gt;0),"Cancelada com recebimento","")))))))))</x:f>
      </x:c>
      <x:c r="M42" s="24"/>
    </x:row>
    <x:row r="43" ht="22" customHeight="1">
      <x:c r="A43" s="24"/>
      <x:c r="B43" s="28"/>
      <x:c r="C43" s="24"/>
      <x:c r="D43" s="24"/>
      <x:c r="E43" s="24"/>
      <x:c r="F43" s="36"/>
      <x:c r="G43" s="36"/>
      <x:c r="H43" s="37" t="str">
        <x:f>IF(OR(A43="",NOT(ISNUMBER(F43)),AND(G43&lt;&gt;"",NOT(ISNUMBER(G43)))),"",ROUND(F43-G43,2))</x:f>
      </x:c>
      <x:c r="I43" s="36"/>
      <x:c r="J43" s="37" t="str">
        <x:f>IF(OR(NOT(ISNUMBER(H43)),AND(I43&lt;&gt;"",NOT(ISNUMBER(I43)))),"",H43-I43)</x:f>
      </x:c>
      <x:c r="K43" s="24"/>
      <x:c r="L43" s="26" t="str">
        <x:f>IF(COUNTA(A43:G43)+COUNTA(I43)+COUNTA(K43)+COUNTA(M43)=0,"",IF(OR(A43="",B43="",C43="",D43="",E43="",F43="",K43="",M43=""),"Completar campos",IF(OR(NOT(ISNUMBER(B43)),NOT(ISNUMBER(F43)),AND(G43&lt;&gt;"",NOT(ISNUMBER(G43))),AND(I43&lt;&gt;"",NOT(ISNUMBER(I43)))),"Revisar data/valor",IF(B43&lt;&gt;INT(B43),"Remover horário",IF(OR(F43&lt;0,G43&lt;0,I43&lt;0,G43&gt;F43),"Revisar valores",IF(COUNTIF($A$8:$A$507,A43)&gt;1,"ID duplicado",IF(AND(K43&lt;&gt;"Confirmada",K43&lt;&gt;"Pendente",K43&lt;&gt;"Cancelada"),"Status inválido",IF(I43&gt;H43,"Recebido acima da venda",IF(AND(K43="Cancelada",I43&gt;0),"Cancelada com recebimento","")))))))))</x:f>
      </x:c>
      <x:c r="M43" s="24"/>
    </x:row>
    <x:row r="44" ht="22" customHeight="1">
      <x:c r="A44" s="24"/>
      <x:c r="B44" s="28"/>
      <x:c r="C44" s="24"/>
      <x:c r="D44" s="24"/>
      <x:c r="E44" s="24"/>
      <x:c r="F44" s="36"/>
      <x:c r="G44" s="36"/>
      <x:c r="H44" s="37" t="str">
        <x:f>IF(OR(A44="",NOT(ISNUMBER(F44)),AND(G44&lt;&gt;"",NOT(ISNUMBER(G44)))),"",ROUND(F44-G44,2))</x:f>
      </x:c>
      <x:c r="I44" s="36"/>
      <x:c r="J44" s="37" t="str">
        <x:f>IF(OR(NOT(ISNUMBER(H44)),AND(I44&lt;&gt;"",NOT(ISNUMBER(I44)))),"",H44-I44)</x:f>
      </x:c>
      <x:c r="K44" s="24"/>
      <x:c r="L44" s="26" t="str">
        <x:f>IF(COUNTA(A44:G44)+COUNTA(I44)+COUNTA(K44)+COUNTA(M44)=0,"",IF(OR(A44="",B44="",C44="",D44="",E44="",F44="",K44="",M44=""),"Completar campos",IF(OR(NOT(ISNUMBER(B44)),NOT(ISNUMBER(F44)),AND(G44&lt;&gt;"",NOT(ISNUMBER(G44))),AND(I44&lt;&gt;"",NOT(ISNUMBER(I44)))),"Revisar data/valor",IF(B44&lt;&gt;INT(B44),"Remover horário",IF(OR(F44&lt;0,G44&lt;0,I44&lt;0,G44&gt;F44),"Revisar valores",IF(COUNTIF($A$8:$A$507,A44)&gt;1,"ID duplicado",IF(AND(K44&lt;&gt;"Confirmada",K44&lt;&gt;"Pendente",K44&lt;&gt;"Cancelada"),"Status inválido",IF(I44&gt;H44,"Recebido acima da venda",IF(AND(K44="Cancelada",I44&gt;0),"Cancelada com recebimento","")))))))))</x:f>
      </x:c>
      <x:c r="M44" s="24"/>
    </x:row>
    <x:row r="45" ht="22" customHeight="1">
      <x:c r="A45" s="24"/>
      <x:c r="B45" s="28"/>
      <x:c r="C45" s="24"/>
      <x:c r="D45" s="24"/>
      <x:c r="E45" s="24"/>
      <x:c r="F45" s="36"/>
      <x:c r="G45" s="36"/>
      <x:c r="H45" s="37" t="str">
        <x:f>IF(OR(A45="",NOT(ISNUMBER(F45)),AND(G45&lt;&gt;"",NOT(ISNUMBER(G45)))),"",ROUND(F45-G45,2))</x:f>
      </x:c>
      <x:c r="I45" s="36"/>
      <x:c r="J45" s="37" t="str">
        <x:f>IF(OR(NOT(ISNUMBER(H45)),AND(I45&lt;&gt;"",NOT(ISNUMBER(I45)))),"",H45-I45)</x:f>
      </x:c>
      <x:c r="K45" s="24"/>
      <x:c r="L45" s="26" t="str">
        <x:f>IF(COUNTA(A45:G45)+COUNTA(I45)+COUNTA(K45)+COUNTA(M45)=0,"",IF(OR(A45="",B45="",C45="",D45="",E45="",F45="",K45="",M45=""),"Completar campos",IF(OR(NOT(ISNUMBER(B45)),NOT(ISNUMBER(F45)),AND(G45&lt;&gt;"",NOT(ISNUMBER(G45))),AND(I45&lt;&gt;"",NOT(ISNUMBER(I45)))),"Revisar data/valor",IF(B45&lt;&gt;INT(B45),"Remover horário",IF(OR(F45&lt;0,G45&lt;0,I45&lt;0,G45&gt;F45),"Revisar valores",IF(COUNTIF($A$8:$A$507,A45)&gt;1,"ID duplicado",IF(AND(K45&lt;&gt;"Confirmada",K45&lt;&gt;"Pendente",K45&lt;&gt;"Cancelada"),"Status inválido",IF(I45&gt;H45,"Recebido acima da venda",IF(AND(K45="Cancelada",I45&gt;0),"Cancelada com recebimento","")))))))))</x:f>
      </x:c>
      <x:c r="M45" s="24"/>
    </x:row>
    <x:row r="46" ht="22" customHeight="1">
      <x:c r="A46" s="24"/>
      <x:c r="B46" s="28"/>
      <x:c r="C46" s="24"/>
      <x:c r="D46" s="24"/>
      <x:c r="E46" s="24"/>
      <x:c r="F46" s="36"/>
      <x:c r="G46" s="36"/>
      <x:c r="H46" s="37" t="str">
        <x:f>IF(OR(A46="",NOT(ISNUMBER(F46)),AND(G46&lt;&gt;"",NOT(ISNUMBER(G46)))),"",ROUND(F46-G46,2))</x:f>
      </x:c>
      <x:c r="I46" s="36"/>
      <x:c r="J46" s="37" t="str">
        <x:f>IF(OR(NOT(ISNUMBER(H46)),AND(I46&lt;&gt;"",NOT(ISNUMBER(I46)))),"",H46-I46)</x:f>
      </x:c>
      <x:c r="K46" s="24"/>
      <x:c r="L46" s="26" t="str">
        <x:f>IF(COUNTA(A46:G46)+COUNTA(I46)+COUNTA(K46)+COUNTA(M46)=0,"",IF(OR(A46="",B46="",C46="",D46="",E46="",F46="",K46="",M46=""),"Completar campos",IF(OR(NOT(ISNUMBER(B46)),NOT(ISNUMBER(F46)),AND(G46&lt;&gt;"",NOT(ISNUMBER(G46))),AND(I46&lt;&gt;"",NOT(ISNUMBER(I46)))),"Revisar data/valor",IF(B46&lt;&gt;INT(B46),"Remover horário",IF(OR(F46&lt;0,G46&lt;0,I46&lt;0,G46&gt;F46),"Revisar valores",IF(COUNTIF($A$8:$A$507,A46)&gt;1,"ID duplicado",IF(AND(K46&lt;&gt;"Confirmada",K46&lt;&gt;"Pendente",K46&lt;&gt;"Cancelada"),"Status inválido",IF(I46&gt;H46,"Recebido acima da venda",IF(AND(K46="Cancelada",I46&gt;0),"Cancelada com recebimento","")))))))))</x:f>
      </x:c>
      <x:c r="M46" s="24"/>
    </x:row>
    <x:row r="47" ht="22" customHeight="1">
      <x:c r="A47" s="24"/>
      <x:c r="B47" s="28"/>
      <x:c r="C47" s="24"/>
      <x:c r="D47" s="24"/>
      <x:c r="E47" s="24"/>
      <x:c r="F47" s="36"/>
      <x:c r="G47" s="36"/>
      <x:c r="H47" s="37" t="str">
        <x:f>IF(OR(A47="",NOT(ISNUMBER(F47)),AND(G47&lt;&gt;"",NOT(ISNUMBER(G47)))),"",ROUND(F47-G47,2))</x:f>
      </x:c>
      <x:c r="I47" s="36"/>
      <x:c r="J47" s="37" t="str">
        <x:f>IF(OR(NOT(ISNUMBER(H47)),AND(I47&lt;&gt;"",NOT(ISNUMBER(I47)))),"",H47-I47)</x:f>
      </x:c>
      <x:c r="K47" s="24"/>
      <x:c r="L47" s="26" t="str">
        <x:f>IF(COUNTA(A47:G47)+COUNTA(I47)+COUNTA(K47)+COUNTA(M47)=0,"",IF(OR(A47="",B47="",C47="",D47="",E47="",F47="",K47="",M47=""),"Completar campos",IF(OR(NOT(ISNUMBER(B47)),NOT(ISNUMBER(F47)),AND(G47&lt;&gt;"",NOT(ISNUMBER(G47))),AND(I47&lt;&gt;"",NOT(ISNUMBER(I47)))),"Revisar data/valor",IF(B47&lt;&gt;INT(B47),"Remover horário",IF(OR(F47&lt;0,G47&lt;0,I47&lt;0,G47&gt;F47),"Revisar valores",IF(COUNTIF($A$8:$A$507,A47)&gt;1,"ID duplicado",IF(AND(K47&lt;&gt;"Confirmada",K47&lt;&gt;"Pendente",K47&lt;&gt;"Cancelada"),"Status inválido",IF(I47&gt;H47,"Recebido acima da venda",IF(AND(K47="Cancelada",I47&gt;0),"Cancelada com recebimento","")))))))))</x:f>
      </x:c>
      <x:c r="M47" s="24"/>
    </x:row>
    <x:row r="48" ht="22" customHeight="1">
      <x:c r="A48" s="24"/>
      <x:c r="B48" s="28"/>
      <x:c r="C48" s="24"/>
      <x:c r="D48" s="24"/>
      <x:c r="E48" s="24"/>
      <x:c r="F48" s="36"/>
      <x:c r="G48" s="36"/>
      <x:c r="H48" s="37" t="str">
        <x:f>IF(OR(A48="",NOT(ISNUMBER(F48)),AND(G48&lt;&gt;"",NOT(ISNUMBER(G48)))),"",ROUND(F48-G48,2))</x:f>
      </x:c>
      <x:c r="I48" s="36"/>
      <x:c r="J48" s="37" t="str">
        <x:f>IF(OR(NOT(ISNUMBER(H48)),AND(I48&lt;&gt;"",NOT(ISNUMBER(I48)))),"",H48-I48)</x:f>
      </x:c>
      <x:c r="K48" s="24"/>
      <x:c r="L48" s="26" t="str">
        <x:f>IF(COUNTA(A48:G48)+COUNTA(I48)+COUNTA(K48)+COUNTA(M48)=0,"",IF(OR(A48="",B48="",C48="",D48="",E48="",F48="",K48="",M48=""),"Completar campos",IF(OR(NOT(ISNUMBER(B48)),NOT(ISNUMBER(F48)),AND(G48&lt;&gt;"",NOT(ISNUMBER(G48))),AND(I48&lt;&gt;"",NOT(ISNUMBER(I48)))),"Revisar data/valor",IF(B48&lt;&gt;INT(B48),"Remover horário",IF(OR(F48&lt;0,G48&lt;0,I48&lt;0,G48&gt;F48),"Revisar valores",IF(COUNTIF($A$8:$A$507,A48)&gt;1,"ID duplicado",IF(AND(K48&lt;&gt;"Confirmada",K48&lt;&gt;"Pendente",K48&lt;&gt;"Cancelada"),"Status inválido",IF(I48&gt;H48,"Recebido acima da venda",IF(AND(K48="Cancelada",I48&gt;0),"Cancelada com recebimento","")))))))))</x:f>
      </x:c>
      <x:c r="M48" s="24"/>
    </x:row>
    <x:row r="49" ht="22" customHeight="1">
      <x:c r="A49" s="24"/>
      <x:c r="B49" s="28"/>
      <x:c r="C49" s="24"/>
      <x:c r="D49" s="24"/>
      <x:c r="E49" s="24"/>
      <x:c r="F49" s="36"/>
      <x:c r="G49" s="36"/>
      <x:c r="H49" s="37" t="str">
        <x:f>IF(OR(A49="",NOT(ISNUMBER(F49)),AND(G49&lt;&gt;"",NOT(ISNUMBER(G49)))),"",ROUND(F49-G49,2))</x:f>
      </x:c>
      <x:c r="I49" s="36"/>
      <x:c r="J49" s="37" t="str">
        <x:f>IF(OR(NOT(ISNUMBER(H49)),AND(I49&lt;&gt;"",NOT(ISNUMBER(I49)))),"",H49-I49)</x:f>
      </x:c>
      <x:c r="K49" s="24"/>
      <x:c r="L49" s="26" t="str">
        <x:f>IF(COUNTA(A49:G49)+COUNTA(I49)+COUNTA(K49)+COUNTA(M49)=0,"",IF(OR(A49="",B49="",C49="",D49="",E49="",F49="",K49="",M49=""),"Completar campos",IF(OR(NOT(ISNUMBER(B49)),NOT(ISNUMBER(F49)),AND(G49&lt;&gt;"",NOT(ISNUMBER(G49))),AND(I49&lt;&gt;"",NOT(ISNUMBER(I49)))),"Revisar data/valor",IF(B49&lt;&gt;INT(B49),"Remover horário",IF(OR(F49&lt;0,G49&lt;0,I49&lt;0,G49&gt;F49),"Revisar valores",IF(COUNTIF($A$8:$A$507,A49)&gt;1,"ID duplicado",IF(AND(K49&lt;&gt;"Confirmada",K49&lt;&gt;"Pendente",K49&lt;&gt;"Cancelada"),"Status inválido",IF(I49&gt;H49,"Recebido acima da venda",IF(AND(K49="Cancelada",I49&gt;0),"Cancelada com recebimento","")))))))))</x:f>
      </x:c>
      <x:c r="M49" s="24"/>
    </x:row>
    <x:row r="50" ht="22" customHeight="1">
      <x:c r="A50" s="24"/>
      <x:c r="B50" s="28"/>
      <x:c r="C50" s="24"/>
      <x:c r="D50" s="24"/>
      <x:c r="E50" s="24"/>
      <x:c r="F50" s="36"/>
      <x:c r="G50" s="36"/>
      <x:c r="H50" s="37" t="str">
        <x:f>IF(OR(A50="",NOT(ISNUMBER(F50)),AND(G50&lt;&gt;"",NOT(ISNUMBER(G50)))),"",ROUND(F50-G50,2))</x:f>
      </x:c>
      <x:c r="I50" s="36"/>
      <x:c r="J50" s="37" t="str">
        <x:f>IF(OR(NOT(ISNUMBER(H50)),AND(I50&lt;&gt;"",NOT(ISNUMBER(I50)))),"",H50-I50)</x:f>
      </x:c>
      <x:c r="K50" s="24"/>
      <x:c r="L50" s="26" t="str">
        <x:f>IF(COUNTA(A50:G50)+COUNTA(I50)+COUNTA(K50)+COUNTA(M50)=0,"",IF(OR(A50="",B50="",C50="",D50="",E50="",F50="",K50="",M50=""),"Completar campos",IF(OR(NOT(ISNUMBER(B50)),NOT(ISNUMBER(F50)),AND(G50&lt;&gt;"",NOT(ISNUMBER(G50))),AND(I50&lt;&gt;"",NOT(ISNUMBER(I50)))),"Revisar data/valor",IF(B50&lt;&gt;INT(B50),"Remover horário",IF(OR(F50&lt;0,G50&lt;0,I50&lt;0,G50&gt;F50),"Revisar valores",IF(COUNTIF($A$8:$A$507,A50)&gt;1,"ID duplicado",IF(AND(K50&lt;&gt;"Confirmada",K50&lt;&gt;"Pendente",K50&lt;&gt;"Cancelada"),"Status inválido",IF(I50&gt;H50,"Recebido acima da venda",IF(AND(K50="Cancelada",I50&gt;0),"Cancelada com recebimento","")))))))))</x:f>
      </x:c>
      <x:c r="M50" s="24"/>
    </x:row>
    <x:row r="51" ht="22" customHeight="1">
      <x:c r="A51" s="24"/>
      <x:c r="B51" s="28"/>
      <x:c r="C51" s="24"/>
      <x:c r="D51" s="24"/>
      <x:c r="E51" s="24"/>
      <x:c r="F51" s="36"/>
      <x:c r="G51" s="36"/>
      <x:c r="H51" s="37" t="str">
        <x:f>IF(OR(A51="",NOT(ISNUMBER(F51)),AND(G51&lt;&gt;"",NOT(ISNUMBER(G51)))),"",ROUND(F51-G51,2))</x:f>
      </x:c>
      <x:c r="I51" s="36"/>
      <x:c r="J51" s="37" t="str">
        <x:f>IF(OR(NOT(ISNUMBER(H51)),AND(I51&lt;&gt;"",NOT(ISNUMBER(I51)))),"",H51-I51)</x:f>
      </x:c>
      <x:c r="K51" s="24"/>
      <x:c r="L51" s="26" t="str">
        <x:f>IF(COUNTA(A51:G51)+COUNTA(I51)+COUNTA(K51)+COUNTA(M51)=0,"",IF(OR(A51="",B51="",C51="",D51="",E51="",F51="",K51="",M51=""),"Completar campos",IF(OR(NOT(ISNUMBER(B51)),NOT(ISNUMBER(F51)),AND(G51&lt;&gt;"",NOT(ISNUMBER(G51))),AND(I51&lt;&gt;"",NOT(ISNUMBER(I51)))),"Revisar data/valor",IF(B51&lt;&gt;INT(B51),"Remover horário",IF(OR(F51&lt;0,G51&lt;0,I51&lt;0,G51&gt;F51),"Revisar valores",IF(COUNTIF($A$8:$A$507,A51)&gt;1,"ID duplicado",IF(AND(K51&lt;&gt;"Confirmada",K51&lt;&gt;"Pendente",K51&lt;&gt;"Cancelada"),"Status inválido",IF(I51&gt;H51,"Recebido acima da venda",IF(AND(K51="Cancelada",I51&gt;0),"Cancelada com recebimento","")))))))))</x:f>
      </x:c>
      <x:c r="M51" s="24"/>
    </x:row>
    <x:row r="52" ht="22" customHeight="1">
      <x:c r="A52" s="24"/>
      <x:c r="B52" s="28"/>
      <x:c r="C52" s="24"/>
      <x:c r="D52" s="24"/>
      <x:c r="E52" s="24"/>
      <x:c r="F52" s="36"/>
      <x:c r="G52" s="36"/>
      <x:c r="H52" s="37" t="str">
        <x:f>IF(OR(A52="",NOT(ISNUMBER(F52)),AND(G52&lt;&gt;"",NOT(ISNUMBER(G52)))),"",ROUND(F52-G52,2))</x:f>
      </x:c>
      <x:c r="I52" s="36"/>
      <x:c r="J52" s="37" t="str">
        <x:f>IF(OR(NOT(ISNUMBER(H52)),AND(I52&lt;&gt;"",NOT(ISNUMBER(I52)))),"",H52-I52)</x:f>
      </x:c>
      <x:c r="K52" s="24"/>
      <x:c r="L52" s="26" t="str">
        <x:f>IF(COUNTA(A52:G52)+COUNTA(I52)+COUNTA(K52)+COUNTA(M52)=0,"",IF(OR(A52="",B52="",C52="",D52="",E52="",F52="",K52="",M52=""),"Completar campos",IF(OR(NOT(ISNUMBER(B52)),NOT(ISNUMBER(F52)),AND(G52&lt;&gt;"",NOT(ISNUMBER(G52))),AND(I52&lt;&gt;"",NOT(ISNUMBER(I52)))),"Revisar data/valor",IF(B52&lt;&gt;INT(B52),"Remover horário",IF(OR(F52&lt;0,G52&lt;0,I52&lt;0,G52&gt;F52),"Revisar valores",IF(COUNTIF($A$8:$A$507,A52)&gt;1,"ID duplicado",IF(AND(K52&lt;&gt;"Confirmada",K52&lt;&gt;"Pendente",K52&lt;&gt;"Cancelada"),"Status inválido",IF(I52&gt;H52,"Recebido acima da venda",IF(AND(K52="Cancelada",I52&gt;0),"Cancelada com recebimento","")))))))))</x:f>
      </x:c>
      <x:c r="M52" s="24"/>
    </x:row>
    <x:row r="53" ht="22" customHeight="1">
      <x:c r="A53" s="24"/>
      <x:c r="B53" s="28"/>
      <x:c r="C53" s="24"/>
      <x:c r="D53" s="24"/>
      <x:c r="E53" s="24"/>
      <x:c r="F53" s="36"/>
      <x:c r="G53" s="36"/>
      <x:c r="H53" s="37" t="str">
        <x:f>IF(OR(A53="",NOT(ISNUMBER(F53)),AND(G53&lt;&gt;"",NOT(ISNUMBER(G53)))),"",ROUND(F53-G53,2))</x:f>
      </x:c>
      <x:c r="I53" s="36"/>
      <x:c r="J53" s="37" t="str">
        <x:f>IF(OR(NOT(ISNUMBER(H53)),AND(I53&lt;&gt;"",NOT(ISNUMBER(I53)))),"",H53-I53)</x:f>
      </x:c>
      <x:c r="K53" s="24"/>
      <x:c r="L53" s="26" t="str">
        <x:f>IF(COUNTA(A53:G53)+COUNTA(I53)+COUNTA(K53)+COUNTA(M53)=0,"",IF(OR(A53="",B53="",C53="",D53="",E53="",F53="",K53="",M53=""),"Completar campos",IF(OR(NOT(ISNUMBER(B53)),NOT(ISNUMBER(F53)),AND(G53&lt;&gt;"",NOT(ISNUMBER(G53))),AND(I53&lt;&gt;"",NOT(ISNUMBER(I53)))),"Revisar data/valor",IF(B53&lt;&gt;INT(B53),"Remover horário",IF(OR(F53&lt;0,G53&lt;0,I53&lt;0,G53&gt;F53),"Revisar valores",IF(COUNTIF($A$8:$A$507,A53)&gt;1,"ID duplicado",IF(AND(K53&lt;&gt;"Confirmada",K53&lt;&gt;"Pendente",K53&lt;&gt;"Cancelada"),"Status inválido",IF(I53&gt;H53,"Recebido acima da venda",IF(AND(K53="Cancelada",I53&gt;0),"Cancelada com recebimento","")))))))))</x:f>
      </x:c>
      <x:c r="M53" s="24"/>
    </x:row>
    <x:row r="54" ht="22" customHeight="1">
      <x:c r="A54" s="24"/>
      <x:c r="B54" s="28"/>
      <x:c r="C54" s="24"/>
      <x:c r="D54" s="24"/>
      <x:c r="E54" s="24"/>
      <x:c r="F54" s="36"/>
      <x:c r="G54" s="36"/>
      <x:c r="H54" s="37" t="str">
        <x:f>IF(OR(A54="",NOT(ISNUMBER(F54)),AND(G54&lt;&gt;"",NOT(ISNUMBER(G54)))),"",ROUND(F54-G54,2))</x:f>
      </x:c>
      <x:c r="I54" s="36"/>
      <x:c r="J54" s="37" t="str">
        <x:f>IF(OR(NOT(ISNUMBER(H54)),AND(I54&lt;&gt;"",NOT(ISNUMBER(I54)))),"",H54-I54)</x:f>
      </x:c>
      <x:c r="K54" s="24"/>
      <x:c r="L54" s="26" t="str">
        <x:f>IF(COUNTA(A54:G54)+COUNTA(I54)+COUNTA(K54)+COUNTA(M54)=0,"",IF(OR(A54="",B54="",C54="",D54="",E54="",F54="",K54="",M54=""),"Completar campos",IF(OR(NOT(ISNUMBER(B54)),NOT(ISNUMBER(F54)),AND(G54&lt;&gt;"",NOT(ISNUMBER(G54))),AND(I54&lt;&gt;"",NOT(ISNUMBER(I54)))),"Revisar data/valor",IF(B54&lt;&gt;INT(B54),"Remover horário",IF(OR(F54&lt;0,G54&lt;0,I54&lt;0,G54&gt;F54),"Revisar valores",IF(COUNTIF($A$8:$A$507,A54)&gt;1,"ID duplicado",IF(AND(K54&lt;&gt;"Confirmada",K54&lt;&gt;"Pendente",K54&lt;&gt;"Cancelada"),"Status inválido",IF(I54&gt;H54,"Recebido acima da venda",IF(AND(K54="Cancelada",I54&gt;0),"Cancelada com recebimento","")))))))))</x:f>
      </x:c>
      <x:c r="M54" s="24"/>
    </x:row>
    <x:row r="55" ht="22" customHeight="1">
      <x:c r="A55" s="24"/>
      <x:c r="B55" s="28"/>
      <x:c r="C55" s="24"/>
      <x:c r="D55" s="24"/>
      <x:c r="E55" s="24"/>
      <x:c r="F55" s="36"/>
      <x:c r="G55" s="36"/>
      <x:c r="H55" s="37" t="str">
        <x:f>IF(OR(A55="",NOT(ISNUMBER(F55)),AND(G55&lt;&gt;"",NOT(ISNUMBER(G55)))),"",ROUND(F55-G55,2))</x:f>
      </x:c>
      <x:c r="I55" s="36"/>
      <x:c r="J55" s="37" t="str">
        <x:f>IF(OR(NOT(ISNUMBER(H55)),AND(I55&lt;&gt;"",NOT(ISNUMBER(I55)))),"",H55-I55)</x:f>
      </x:c>
      <x:c r="K55" s="24"/>
      <x:c r="L55" s="26" t="str">
        <x:f>IF(COUNTA(A55:G55)+COUNTA(I55)+COUNTA(K55)+COUNTA(M55)=0,"",IF(OR(A55="",B55="",C55="",D55="",E55="",F55="",K55="",M55=""),"Completar campos",IF(OR(NOT(ISNUMBER(B55)),NOT(ISNUMBER(F55)),AND(G55&lt;&gt;"",NOT(ISNUMBER(G55))),AND(I55&lt;&gt;"",NOT(ISNUMBER(I55)))),"Revisar data/valor",IF(B55&lt;&gt;INT(B55),"Remover horário",IF(OR(F55&lt;0,G55&lt;0,I55&lt;0,G55&gt;F55),"Revisar valores",IF(COUNTIF($A$8:$A$507,A55)&gt;1,"ID duplicado",IF(AND(K55&lt;&gt;"Confirmada",K55&lt;&gt;"Pendente",K55&lt;&gt;"Cancelada"),"Status inválido",IF(I55&gt;H55,"Recebido acima da venda",IF(AND(K55="Cancelada",I55&gt;0),"Cancelada com recebimento","")))))))))</x:f>
      </x:c>
      <x:c r="M55" s="24"/>
    </x:row>
    <x:row r="56" ht="22" customHeight="1">
      <x:c r="A56" s="24"/>
      <x:c r="B56" s="28"/>
      <x:c r="C56" s="24"/>
      <x:c r="D56" s="24"/>
      <x:c r="E56" s="24"/>
      <x:c r="F56" s="36"/>
      <x:c r="G56" s="36"/>
      <x:c r="H56" s="37" t="str">
        <x:f>IF(OR(A56="",NOT(ISNUMBER(F56)),AND(G56&lt;&gt;"",NOT(ISNUMBER(G56)))),"",ROUND(F56-G56,2))</x:f>
      </x:c>
      <x:c r="I56" s="36"/>
      <x:c r="J56" s="37" t="str">
        <x:f>IF(OR(NOT(ISNUMBER(H56)),AND(I56&lt;&gt;"",NOT(ISNUMBER(I56)))),"",H56-I56)</x:f>
      </x:c>
      <x:c r="K56" s="24"/>
      <x:c r="L56" s="26" t="str">
        <x:f>IF(COUNTA(A56:G56)+COUNTA(I56)+COUNTA(K56)+COUNTA(M56)=0,"",IF(OR(A56="",B56="",C56="",D56="",E56="",F56="",K56="",M56=""),"Completar campos",IF(OR(NOT(ISNUMBER(B56)),NOT(ISNUMBER(F56)),AND(G56&lt;&gt;"",NOT(ISNUMBER(G56))),AND(I56&lt;&gt;"",NOT(ISNUMBER(I56)))),"Revisar data/valor",IF(B56&lt;&gt;INT(B56),"Remover horário",IF(OR(F56&lt;0,G56&lt;0,I56&lt;0,G56&gt;F56),"Revisar valores",IF(COUNTIF($A$8:$A$507,A56)&gt;1,"ID duplicado",IF(AND(K56&lt;&gt;"Confirmada",K56&lt;&gt;"Pendente",K56&lt;&gt;"Cancelada"),"Status inválido",IF(I56&gt;H56,"Recebido acima da venda",IF(AND(K56="Cancelada",I56&gt;0),"Cancelada com recebimento","")))))))))</x:f>
      </x:c>
      <x:c r="M56" s="24"/>
    </x:row>
    <x:row r="57" ht="22" customHeight="1">
      <x:c r="A57" s="24"/>
      <x:c r="B57" s="28"/>
      <x:c r="C57" s="24"/>
      <x:c r="D57" s="24"/>
      <x:c r="E57" s="24"/>
      <x:c r="F57" s="36"/>
      <x:c r="G57" s="36"/>
      <x:c r="H57" s="37" t="str">
        <x:f>IF(OR(A57="",NOT(ISNUMBER(F57)),AND(G57&lt;&gt;"",NOT(ISNUMBER(G57)))),"",ROUND(F57-G57,2))</x:f>
      </x:c>
      <x:c r="I57" s="36"/>
      <x:c r="J57" s="37" t="str">
        <x:f>IF(OR(NOT(ISNUMBER(H57)),AND(I57&lt;&gt;"",NOT(ISNUMBER(I57)))),"",H57-I57)</x:f>
      </x:c>
      <x:c r="K57" s="24"/>
      <x:c r="L57" s="26" t="str">
        <x:f>IF(COUNTA(A57:G57)+COUNTA(I57)+COUNTA(K57)+COUNTA(M57)=0,"",IF(OR(A57="",B57="",C57="",D57="",E57="",F57="",K57="",M57=""),"Completar campos",IF(OR(NOT(ISNUMBER(B57)),NOT(ISNUMBER(F57)),AND(G57&lt;&gt;"",NOT(ISNUMBER(G57))),AND(I57&lt;&gt;"",NOT(ISNUMBER(I57)))),"Revisar data/valor",IF(B57&lt;&gt;INT(B57),"Remover horário",IF(OR(F57&lt;0,G57&lt;0,I57&lt;0,G57&gt;F57),"Revisar valores",IF(COUNTIF($A$8:$A$507,A57)&gt;1,"ID duplicado",IF(AND(K57&lt;&gt;"Confirmada",K57&lt;&gt;"Pendente",K57&lt;&gt;"Cancelada"),"Status inválido",IF(I57&gt;H57,"Recebido acima da venda",IF(AND(K57="Cancelada",I57&gt;0),"Cancelada com recebimento","")))))))))</x:f>
      </x:c>
      <x:c r="M57" s="24"/>
    </x:row>
    <x:row r="58" ht="22" customHeight="1">
      <x:c r="A58" s="24"/>
      <x:c r="B58" s="28"/>
      <x:c r="C58" s="24"/>
      <x:c r="D58" s="24"/>
      <x:c r="E58" s="24"/>
      <x:c r="F58" s="36"/>
      <x:c r="G58" s="36"/>
      <x:c r="H58" s="37" t="str">
        <x:f>IF(OR(A58="",NOT(ISNUMBER(F58)),AND(G58&lt;&gt;"",NOT(ISNUMBER(G58)))),"",ROUND(F58-G58,2))</x:f>
      </x:c>
      <x:c r="I58" s="36"/>
      <x:c r="J58" s="37" t="str">
        <x:f>IF(OR(NOT(ISNUMBER(H58)),AND(I58&lt;&gt;"",NOT(ISNUMBER(I58)))),"",H58-I58)</x:f>
      </x:c>
      <x:c r="K58" s="24"/>
      <x:c r="L58" s="26" t="str">
        <x:f>IF(COUNTA(A58:G58)+COUNTA(I58)+COUNTA(K58)+COUNTA(M58)=0,"",IF(OR(A58="",B58="",C58="",D58="",E58="",F58="",K58="",M58=""),"Completar campos",IF(OR(NOT(ISNUMBER(B58)),NOT(ISNUMBER(F58)),AND(G58&lt;&gt;"",NOT(ISNUMBER(G58))),AND(I58&lt;&gt;"",NOT(ISNUMBER(I58)))),"Revisar data/valor",IF(B58&lt;&gt;INT(B58),"Remover horário",IF(OR(F58&lt;0,G58&lt;0,I58&lt;0,G58&gt;F58),"Revisar valores",IF(COUNTIF($A$8:$A$507,A58)&gt;1,"ID duplicado",IF(AND(K58&lt;&gt;"Confirmada",K58&lt;&gt;"Pendente",K58&lt;&gt;"Cancelada"),"Status inválido",IF(I58&gt;H58,"Recebido acima da venda",IF(AND(K58="Cancelada",I58&gt;0),"Cancelada com recebimento","")))))))))</x:f>
      </x:c>
      <x:c r="M58" s="24"/>
    </x:row>
    <x:row r="59" ht="22" customHeight="1">
      <x:c r="A59" s="24"/>
      <x:c r="B59" s="28"/>
      <x:c r="C59" s="24"/>
      <x:c r="D59" s="24"/>
      <x:c r="E59" s="24"/>
      <x:c r="F59" s="36"/>
      <x:c r="G59" s="36"/>
      <x:c r="H59" s="37" t="str">
        <x:f>IF(OR(A59="",NOT(ISNUMBER(F59)),AND(G59&lt;&gt;"",NOT(ISNUMBER(G59)))),"",ROUND(F59-G59,2))</x:f>
      </x:c>
      <x:c r="I59" s="36"/>
      <x:c r="J59" s="37" t="str">
        <x:f>IF(OR(NOT(ISNUMBER(H59)),AND(I59&lt;&gt;"",NOT(ISNUMBER(I59)))),"",H59-I59)</x:f>
      </x:c>
      <x:c r="K59" s="24"/>
      <x:c r="L59" s="26" t="str">
        <x:f>IF(COUNTA(A59:G59)+COUNTA(I59)+COUNTA(K59)+COUNTA(M59)=0,"",IF(OR(A59="",B59="",C59="",D59="",E59="",F59="",K59="",M59=""),"Completar campos",IF(OR(NOT(ISNUMBER(B59)),NOT(ISNUMBER(F59)),AND(G59&lt;&gt;"",NOT(ISNUMBER(G59))),AND(I59&lt;&gt;"",NOT(ISNUMBER(I59)))),"Revisar data/valor",IF(B59&lt;&gt;INT(B59),"Remover horário",IF(OR(F59&lt;0,G59&lt;0,I59&lt;0,G59&gt;F59),"Revisar valores",IF(COUNTIF($A$8:$A$507,A59)&gt;1,"ID duplicado",IF(AND(K59&lt;&gt;"Confirmada",K59&lt;&gt;"Pendente",K59&lt;&gt;"Cancelada"),"Status inválido",IF(I59&gt;H59,"Recebido acima da venda",IF(AND(K59="Cancelada",I59&gt;0),"Cancelada com recebimento","")))))))))</x:f>
      </x:c>
      <x:c r="M59" s="24"/>
    </x:row>
    <x:row r="60" ht="22" customHeight="1">
      <x:c r="A60" s="24"/>
      <x:c r="B60" s="28"/>
      <x:c r="C60" s="24"/>
      <x:c r="D60" s="24"/>
      <x:c r="E60" s="24"/>
      <x:c r="F60" s="36"/>
      <x:c r="G60" s="36"/>
      <x:c r="H60" s="37" t="str">
        <x:f>IF(OR(A60="",NOT(ISNUMBER(F60)),AND(G60&lt;&gt;"",NOT(ISNUMBER(G60)))),"",ROUND(F60-G60,2))</x:f>
      </x:c>
      <x:c r="I60" s="36"/>
      <x:c r="J60" s="37" t="str">
        <x:f>IF(OR(NOT(ISNUMBER(H60)),AND(I60&lt;&gt;"",NOT(ISNUMBER(I60)))),"",H60-I60)</x:f>
      </x:c>
      <x:c r="K60" s="24"/>
      <x:c r="L60" s="26" t="str">
        <x:f>IF(COUNTA(A60:G60)+COUNTA(I60)+COUNTA(K60)+COUNTA(M60)=0,"",IF(OR(A60="",B60="",C60="",D60="",E60="",F60="",K60="",M60=""),"Completar campos",IF(OR(NOT(ISNUMBER(B60)),NOT(ISNUMBER(F60)),AND(G60&lt;&gt;"",NOT(ISNUMBER(G60))),AND(I60&lt;&gt;"",NOT(ISNUMBER(I60)))),"Revisar data/valor",IF(B60&lt;&gt;INT(B60),"Remover horário",IF(OR(F60&lt;0,G60&lt;0,I60&lt;0,G60&gt;F60),"Revisar valores",IF(COUNTIF($A$8:$A$507,A60)&gt;1,"ID duplicado",IF(AND(K60&lt;&gt;"Confirmada",K60&lt;&gt;"Pendente",K60&lt;&gt;"Cancelada"),"Status inválido",IF(I60&gt;H60,"Recebido acima da venda",IF(AND(K60="Cancelada",I60&gt;0),"Cancelada com recebimento","")))))))))</x:f>
      </x:c>
      <x:c r="M60" s="24"/>
    </x:row>
    <x:row r="61" ht="22" customHeight="1">
      <x:c r="A61" s="24"/>
      <x:c r="B61" s="28"/>
      <x:c r="C61" s="24"/>
      <x:c r="D61" s="24"/>
      <x:c r="E61" s="24"/>
      <x:c r="F61" s="36"/>
      <x:c r="G61" s="36"/>
      <x:c r="H61" s="37" t="str">
        <x:f>IF(OR(A61="",NOT(ISNUMBER(F61)),AND(G61&lt;&gt;"",NOT(ISNUMBER(G61)))),"",ROUND(F61-G61,2))</x:f>
      </x:c>
      <x:c r="I61" s="36"/>
      <x:c r="J61" s="37" t="str">
        <x:f>IF(OR(NOT(ISNUMBER(H61)),AND(I61&lt;&gt;"",NOT(ISNUMBER(I61)))),"",H61-I61)</x:f>
      </x:c>
      <x:c r="K61" s="24"/>
      <x:c r="L61" s="26" t="str">
        <x:f>IF(COUNTA(A61:G61)+COUNTA(I61)+COUNTA(K61)+COUNTA(M61)=0,"",IF(OR(A61="",B61="",C61="",D61="",E61="",F61="",K61="",M61=""),"Completar campos",IF(OR(NOT(ISNUMBER(B61)),NOT(ISNUMBER(F61)),AND(G61&lt;&gt;"",NOT(ISNUMBER(G61))),AND(I61&lt;&gt;"",NOT(ISNUMBER(I61)))),"Revisar data/valor",IF(B61&lt;&gt;INT(B61),"Remover horário",IF(OR(F61&lt;0,G61&lt;0,I61&lt;0,G61&gt;F61),"Revisar valores",IF(COUNTIF($A$8:$A$507,A61)&gt;1,"ID duplicado",IF(AND(K61&lt;&gt;"Confirmada",K61&lt;&gt;"Pendente",K61&lt;&gt;"Cancelada"),"Status inválido",IF(I61&gt;H61,"Recebido acima da venda",IF(AND(K61="Cancelada",I61&gt;0),"Cancelada com recebimento","")))))))))</x:f>
      </x:c>
      <x:c r="M61" s="24"/>
    </x:row>
    <x:row r="62" ht="22" customHeight="1">
      <x:c r="A62" s="24"/>
      <x:c r="B62" s="28"/>
      <x:c r="C62" s="24"/>
      <x:c r="D62" s="24"/>
      <x:c r="E62" s="24"/>
      <x:c r="F62" s="36"/>
      <x:c r="G62" s="36"/>
      <x:c r="H62" s="37" t="str">
        <x:f>IF(OR(A62="",NOT(ISNUMBER(F62)),AND(G62&lt;&gt;"",NOT(ISNUMBER(G62)))),"",ROUND(F62-G62,2))</x:f>
      </x:c>
      <x:c r="I62" s="36"/>
      <x:c r="J62" s="37" t="str">
        <x:f>IF(OR(NOT(ISNUMBER(H62)),AND(I62&lt;&gt;"",NOT(ISNUMBER(I62)))),"",H62-I62)</x:f>
      </x:c>
      <x:c r="K62" s="24"/>
      <x:c r="L62" s="26" t="str">
        <x:f>IF(COUNTA(A62:G62)+COUNTA(I62)+COUNTA(K62)+COUNTA(M62)=0,"",IF(OR(A62="",B62="",C62="",D62="",E62="",F62="",K62="",M62=""),"Completar campos",IF(OR(NOT(ISNUMBER(B62)),NOT(ISNUMBER(F62)),AND(G62&lt;&gt;"",NOT(ISNUMBER(G62))),AND(I62&lt;&gt;"",NOT(ISNUMBER(I62)))),"Revisar data/valor",IF(B62&lt;&gt;INT(B62),"Remover horário",IF(OR(F62&lt;0,G62&lt;0,I62&lt;0,G62&gt;F62),"Revisar valores",IF(COUNTIF($A$8:$A$507,A62)&gt;1,"ID duplicado",IF(AND(K62&lt;&gt;"Confirmada",K62&lt;&gt;"Pendente",K62&lt;&gt;"Cancelada"),"Status inválido",IF(I62&gt;H62,"Recebido acima da venda",IF(AND(K62="Cancelada",I62&gt;0),"Cancelada com recebimento","")))))))))</x:f>
      </x:c>
      <x:c r="M62" s="24"/>
    </x:row>
    <x:row r="63" ht="22" customHeight="1">
      <x:c r="A63" s="24"/>
      <x:c r="B63" s="28"/>
      <x:c r="C63" s="24"/>
      <x:c r="D63" s="24"/>
      <x:c r="E63" s="24"/>
      <x:c r="F63" s="36"/>
      <x:c r="G63" s="36"/>
      <x:c r="H63" s="37" t="str">
        <x:f>IF(OR(A63="",NOT(ISNUMBER(F63)),AND(G63&lt;&gt;"",NOT(ISNUMBER(G63)))),"",ROUND(F63-G63,2))</x:f>
      </x:c>
      <x:c r="I63" s="36"/>
      <x:c r="J63" s="37" t="str">
        <x:f>IF(OR(NOT(ISNUMBER(H63)),AND(I63&lt;&gt;"",NOT(ISNUMBER(I63)))),"",H63-I63)</x:f>
      </x:c>
      <x:c r="K63" s="24"/>
      <x:c r="L63" s="26" t="str">
        <x:f>IF(COUNTA(A63:G63)+COUNTA(I63)+COUNTA(K63)+COUNTA(M63)=0,"",IF(OR(A63="",B63="",C63="",D63="",E63="",F63="",K63="",M63=""),"Completar campos",IF(OR(NOT(ISNUMBER(B63)),NOT(ISNUMBER(F63)),AND(G63&lt;&gt;"",NOT(ISNUMBER(G63))),AND(I63&lt;&gt;"",NOT(ISNUMBER(I63)))),"Revisar data/valor",IF(B63&lt;&gt;INT(B63),"Remover horário",IF(OR(F63&lt;0,G63&lt;0,I63&lt;0,G63&gt;F63),"Revisar valores",IF(COUNTIF($A$8:$A$507,A63)&gt;1,"ID duplicado",IF(AND(K63&lt;&gt;"Confirmada",K63&lt;&gt;"Pendente",K63&lt;&gt;"Cancelada"),"Status inválido",IF(I63&gt;H63,"Recebido acima da venda",IF(AND(K63="Cancelada",I63&gt;0),"Cancelada com recebimento","")))))))))</x:f>
      </x:c>
      <x:c r="M63" s="24"/>
    </x:row>
    <x:row r="64" ht="22" customHeight="1">
      <x:c r="A64" s="24"/>
      <x:c r="B64" s="28"/>
      <x:c r="C64" s="24"/>
      <x:c r="D64" s="24"/>
      <x:c r="E64" s="24"/>
      <x:c r="F64" s="36"/>
      <x:c r="G64" s="36"/>
      <x:c r="H64" s="37" t="str">
        <x:f>IF(OR(A64="",NOT(ISNUMBER(F64)),AND(G64&lt;&gt;"",NOT(ISNUMBER(G64)))),"",ROUND(F64-G64,2))</x:f>
      </x:c>
      <x:c r="I64" s="36"/>
      <x:c r="J64" s="37" t="str">
        <x:f>IF(OR(NOT(ISNUMBER(H64)),AND(I64&lt;&gt;"",NOT(ISNUMBER(I64)))),"",H64-I64)</x:f>
      </x:c>
      <x:c r="K64" s="24"/>
      <x:c r="L64" s="26" t="str">
        <x:f>IF(COUNTA(A64:G64)+COUNTA(I64)+COUNTA(K64)+COUNTA(M64)=0,"",IF(OR(A64="",B64="",C64="",D64="",E64="",F64="",K64="",M64=""),"Completar campos",IF(OR(NOT(ISNUMBER(B64)),NOT(ISNUMBER(F64)),AND(G64&lt;&gt;"",NOT(ISNUMBER(G64))),AND(I64&lt;&gt;"",NOT(ISNUMBER(I64)))),"Revisar data/valor",IF(B64&lt;&gt;INT(B64),"Remover horário",IF(OR(F64&lt;0,G64&lt;0,I64&lt;0,G64&gt;F64),"Revisar valores",IF(COUNTIF($A$8:$A$507,A64)&gt;1,"ID duplicado",IF(AND(K64&lt;&gt;"Confirmada",K64&lt;&gt;"Pendente",K64&lt;&gt;"Cancelada"),"Status inválido",IF(I64&gt;H64,"Recebido acima da venda",IF(AND(K64="Cancelada",I64&gt;0),"Cancelada com recebimento","")))))))))</x:f>
      </x:c>
      <x:c r="M64" s="24"/>
    </x:row>
    <x:row r="65" ht="22" customHeight="1">
      <x:c r="A65" s="24"/>
      <x:c r="B65" s="28"/>
      <x:c r="C65" s="24"/>
      <x:c r="D65" s="24"/>
      <x:c r="E65" s="24"/>
      <x:c r="F65" s="36"/>
      <x:c r="G65" s="36"/>
      <x:c r="H65" s="37" t="str">
        <x:f>IF(OR(A65="",NOT(ISNUMBER(F65)),AND(G65&lt;&gt;"",NOT(ISNUMBER(G65)))),"",ROUND(F65-G65,2))</x:f>
      </x:c>
      <x:c r="I65" s="36"/>
      <x:c r="J65" s="37" t="str">
        <x:f>IF(OR(NOT(ISNUMBER(H65)),AND(I65&lt;&gt;"",NOT(ISNUMBER(I65)))),"",H65-I65)</x:f>
      </x:c>
      <x:c r="K65" s="24"/>
      <x:c r="L65" s="26" t="str">
        <x:f>IF(COUNTA(A65:G65)+COUNTA(I65)+COUNTA(K65)+COUNTA(M65)=0,"",IF(OR(A65="",B65="",C65="",D65="",E65="",F65="",K65="",M65=""),"Completar campos",IF(OR(NOT(ISNUMBER(B65)),NOT(ISNUMBER(F65)),AND(G65&lt;&gt;"",NOT(ISNUMBER(G65))),AND(I65&lt;&gt;"",NOT(ISNUMBER(I65)))),"Revisar data/valor",IF(B65&lt;&gt;INT(B65),"Remover horário",IF(OR(F65&lt;0,G65&lt;0,I65&lt;0,G65&gt;F65),"Revisar valores",IF(COUNTIF($A$8:$A$507,A65)&gt;1,"ID duplicado",IF(AND(K65&lt;&gt;"Confirmada",K65&lt;&gt;"Pendente",K65&lt;&gt;"Cancelada"),"Status inválido",IF(I65&gt;H65,"Recebido acima da venda",IF(AND(K65="Cancelada",I65&gt;0),"Cancelada com recebimento","")))))))))</x:f>
      </x:c>
      <x:c r="M65" s="24"/>
    </x:row>
    <x:row r="66" ht="22" customHeight="1">
      <x:c r="A66" s="24"/>
      <x:c r="B66" s="28"/>
      <x:c r="C66" s="24"/>
      <x:c r="D66" s="24"/>
      <x:c r="E66" s="24"/>
      <x:c r="F66" s="36"/>
      <x:c r="G66" s="36"/>
      <x:c r="H66" s="37" t="str">
        <x:f>IF(OR(A66="",NOT(ISNUMBER(F66)),AND(G66&lt;&gt;"",NOT(ISNUMBER(G66)))),"",ROUND(F66-G66,2))</x:f>
      </x:c>
      <x:c r="I66" s="36"/>
      <x:c r="J66" s="37" t="str">
        <x:f>IF(OR(NOT(ISNUMBER(H66)),AND(I66&lt;&gt;"",NOT(ISNUMBER(I66)))),"",H66-I66)</x:f>
      </x:c>
      <x:c r="K66" s="24"/>
      <x:c r="L66" s="26" t="str">
        <x:f>IF(COUNTA(A66:G66)+COUNTA(I66)+COUNTA(K66)+COUNTA(M66)=0,"",IF(OR(A66="",B66="",C66="",D66="",E66="",F66="",K66="",M66=""),"Completar campos",IF(OR(NOT(ISNUMBER(B66)),NOT(ISNUMBER(F66)),AND(G66&lt;&gt;"",NOT(ISNUMBER(G66))),AND(I66&lt;&gt;"",NOT(ISNUMBER(I66)))),"Revisar data/valor",IF(B66&lt;&gt;INT(B66),"Remover horário",IF(OR(F66&lt;0,G66&lt;0,I66&lt;0,G66&gt;F66),"Revisar valores",IF(COUNTIF($A$8:$A$507,A66)&gt;1,"ID duplicado",IF(AND(K66&lt;&gt;"Confirmada",K66&lt;&gt;"Pendente",K66&lt;&gt;"Cancelada"),"Status inválido",IF(I66&gt;H66,"Recebido acima da venda",IF(AND(K66="Cancelada",I66&gt;0),"Cancelada com recebimento","")))))))))</x:f>
      </x:c>
      <x:c r="M66" s="24"/>
    </x:row>
    <x:row r="67" ht="22" customHeight="1">
      <x:c r="A67" s="24"/>
      <x:c r="B67" s="28"/>
      <x:c r="C67" s="24"/>
      <x:c r="D67" s="24"/>
      <x:c r="E67" s="24"/>
      <x:c r="F67" s="36"/>
      <x:c r="G67" s="36"/>
      <x:c r="H67" s="37" t="str">
        <x:f>IF(OR(A67="",NOT(ISNUMBER(F67)),AND(G67&lt;&gt;"",NOT(ISNUMBER(G67)))),"",ROUND(F67-G67,2))</x:f>
      </x:c>
      <x:c r="I67" s="36"/>
      <x:c r="J67" s="37" t="str">
        <x:f>IF(OR(NOT(ISNUMBER(H67)),AND(I67&lt;&gt;"",NOT(ISNUMBER(I67)))),"",H67-I67)</x:f>
      </x:c>
      <x:c r="K67" s="24"/>
      <x:c r="L67" s="26" t="str">
        <x:f>IF(COUNTA(A67:G67)+COUNTA(I67)+COUNTA(K67)+COUNTA(M67)=0,"",IF(OR(A67="",B67="",C67="",D67="",E67="",F67="",K67="",M67=""),"Completar campos",IF(OR(NOT(ISNUMBER(B67)),NOT(ISNUMBER(F67)),AND(G67&lt;&gt;"",NOT(ISNUMBER(G67))),AND(I67&lt;&gt;"",NOT(ISNUMBER(I67)))),"Revisar data/valor",IF(B67&lt;&gt;INT(B67),"Remover horário",IF(OR(F67&lt;0,G67&lt;0,I67&lt;0,G67&gt;F67),"Revisar valores",IF(COUNTIF($A$8:$A$507,A67)&gt;1,"ID duplicado",IF(AND(K67&lt;&gt;"Confirmada",K67&lt;&gt;"Pendente",K67&lt;&gt;"Cancelada"),"Status inválido",IF(I67&gt;H67,"Recebido acima da venda",IF(AND(K67="Cancelada",I67&gt;0),"Cancelada com recebimento","")))))))))</x:f>
      </x:c>
      <x:c r="M67" s="24"/>
    </x:row>
    <x:row r="68" ht="22" customHeight="1">
      <x:c r="A68" s="24"/>
      <x:c r="B68" s="28"/>
      <x:c r="C68" s="24"/>
      <x:c r="D68" s="24"/>
      <x:c r="E68" s="24"/>
      <x:c r="F68" s="36"/>
      <x:c r="G68" s="36"/>
      <x:c r="H68" s="37" t="str">
        <x:f>IF(OR(A68="",NOT(ISNUMBER(F68)),AND(G68&lt;&gt;"",NOT(ISNUMBER(G68)))),"",ROUND(F68-G68,2))</x:f>
      </x:c>
      <x:c r="I68" s="36"/>
      <x:c r="J68" s="37" t="str">
        <x:f>IF(OR(NOT(ISNUMBER(H68)),AND(I68&lt;&gt;"",NOT(ISNUMBER(I68)))),"",H68-I68)</x:f>
      </x:c>
      <x:c r="K68" s="24"/>
      <x:c r="L68" s="26" t="str">
        <x:f>IF(COUNTA(A68:G68)+COUNTA(I68)+COUNTA(K68)+COUNTA(M68)=0,"",IF(OR(A68="",B68="",C68="",D68="",E68="",F68="",K68="",M68=""),"Completar campos",IF(OR(NOT(ISNUMBER(B68)),NOT(ISNUMBER(F68)),AND(G68&lt;&gt;"",NOT(ISNUMBER(G68))),AND(I68&lt;&gt;"",NOT(ISNUMBER(I68)))),"Revisar data/valor",IF(B68&lt;&gt;INT(B68),"Remover horário",IF(OR(F68&lt;0,G68&lt;0,I68&lt;0,G68&gt;F68),"Revisar valores",IF(COUNTIF($A$8:$A$507,A68)&gt;1,"ID duplicado",IF(AND(K68&lt;&gt;"Confirmada",K68&lt;&gt;"Pendente",K68&lt;&gt;"Cancelada"),"Status inválido",IF(I68&gt;H68,"Recebido acima da venda",IF(AND(K68="Cancelada",I68&gt;0),"Cancelada com recebimento","")))))))))</x:f>
      </x:c>
      <x:c r="M68" s="24"/>
    </x:row>
    <x:row r="69" ht="22" customHeight="1">
      <x:c r="A69" s="24"/>
      <x:c r="B69" s="28"/>
      <x:c r="C69" s="24"/>
      <x:c r="D69" s="24"/>
      <x:c r="E69" s="24"/>
      <x:c r="F69" s="36"/>
      <x:c r="G69" s="36"/>
      <x:c r="H69" s="37" t="str">
        <x:f>IF(OR(A69="",NOT(ISNUMBER(F69)),AND(G69&lt;&gt;"",NOT(ISNUMBER(G69)))),"",ROUND(F69-G69,2))</x:f>
      </x:c>
      <x:c r="I69" s="36"/>
      <x:c r="J69" s="37" t="str">
        <x:f>IF(OR(NOT(ISNUMBER(H69)),AND(I69&lt;&gt;"",NOT(ISNUMBER(I69)))),"",H69-I69)</x:f>
      </x:c>
      <x:c r="K69" s="24"/>
      <x:c r="L69" s="26" t="str">
        <x:f>IF(COUNTA(A69:G69)+COUNTA(I69)+COUNTA(K69)+COUNTA(M69)=0,"",IF(OR(A69="",B69="",C69="",D69="",E69="",F69="",K69="",M69=""),"Completar campos",IF(OR(NOT(ISNUMBER(B69)),NOT(ISNUMBER(F69)),AND(G69&lt;&gt;"",NOT(ISNUMBER(G69))),AND(I69&lt;&gt;"",NOT(ISNUMBER(I69)))),"Revisar data/valor",IF(B69&lt;&gt;INT(B69),"Remover horário",IF(OR(F69&lt;0,G69&lt;0,I69&lt;0,G69&gt;F69),"Revisar valores",IF(COUNTIF($A$8:$A$507,A69)&gt;1,"ID duplicado",IF(AND(K69&lt;&gt;"Confirmada",K69&lt;&gt;"Pendente",K69&lt;&gt;"Cancelada"),"Status inválido",IF(I69&gt;H69,"Recebido acima da venda",IF(AND(K69="Cancelada",I69&gt;0),"Cancelada com recebimento","")))))))))</x:f>
      </x:c>
      <x:c r="M69" s="24"/>
    </x:row>
    <x:row r="70" ht="22" customHeight="1">
      <x:c r="A70" s="24"/>
      <x:c r="B70" s="28"/>
      <x:c r="C70" s="24"/>
      <x:c r="D70" s="24"/>
      <x:c r="E70" s="24"/>
      <x:c r="F70" s="36"/>
      <x:c r="G70" s="36"/>
      <x:c r="H70" s="37" t="str">
        <x:f>IF(OR(A70="",NOT(ISNUMBER(F70)),AND(G70&lt;&gt;"",NOT(ISNUMBER(G70)))),"",ROUND(F70-G70,2))</x:f>
      </x:c>
      <x:c r="I70" s="36"/>
      <x:c r="J70" s="37" t="str">
        <x:f>IF(OR(NOT(ISNUMBER(H70)),AND(I70&lt;&gt;"",NOT(ISNUMBER(I70)))),"",H70-I70)</x:f>
      </x:c>
      <x:c r="K70" s="24"/>
      <x:c r="L70" s="26" t="str">
        <x:f>IF(COUNTA(A70:G70)+COUNTA(I70)+COUNTA(K70)+COUNTA(M70)=0,"",IF(OR(A70="",B70="",C70="",D70="",E70="",F70="",K70="",M70=""),"Completar campos",IF(OR(NOT(ISNUMBER(B70)),NOT(ISNUMBER(F70)),AND(G70&lt;&gt;"",NOT(ISNUMBER(G70))),AND(I70&lt;&gt;"",NOT(ISNUMBER(I70)))),"Revisar data/valor",IF(B70&lt;&gt;INT(B70),"Remover horário",IF(OR(F70&lt;0,G70&lt;0,I70&lt;0,G70&gt;F70),"Revisar valores",IF(COUNTIF($A$8:$A$507,A70)&gt;1,"ID duplicado",IF(AND(K70&lt;&gt;"Confirmada",K70&lt;&gt;"Pendente",K70&lt;&gt;"Cancelada"),"Status inválido",IF(I70&gt;H70,"Recebido acima da venda",IF(AND(K70="Cancelada",I70&gt;0),"Cancelada com recebimento","")))))))))</x:f>
      </x:c>
      <x:c r="M70" s="24"/>
    </x:row>
    <x:row r="71" ht="22" customHeight="1">
      <x:c r="A71" s="24"/>
      <x:c r="B71" s="28"/>
      <x:c r="C71" s="24"/>
      <x:c r="D71" s="24"/>
      <x:c r="E71" s="24"/>
      <x:c r="F71" s="36"/>
      <x:c r="G71" s="36"/>
      <x:c r="H71" s="37" t="str">
        <x:f>IF(OR(A71="",NOT(ISNUMBER(F71)),AND(G71&lt;&gt;"",NOT(ISNUMBER(G71)))),"",ROUND(F71-G71,2))</x:f>
      </x:c>
      <x:c r="I71" s="36"/>
      <x:c r="J71" s="37" t="str">
        <x:f>IF(OR(NOT(ISNUMBER(H71)),AND(I71&lt;&gt;"",NOT(ISNUMBER(I71)))),"",H71-I71)</x:f>
      </x:c>
      <x:c r="K71" s="24"/>
      <x:c r="L71" s="26" t="str">
        <x:f>IF(COUNTA(A71:G71)+COUNTA(I71)+COUNTA(K71)+COUNTA(M71)=0,"",IF(OR(A71="",B71="",C71="",D71="",E71="",F71="",K71="",M71=""),"Completar campos",IF(OR(NOT(ISNUMBER(B71)),NOT(ISNUMBER(F71)),AND(G71&lt;&gt;"",NOT(ISNUMBER(G71))),AND(I71&lt;&gt;"",NOT(ISNUMBER(I71)))),"Revisar data/valor",IF(B71&lt;&gt;INT(B71),"Remover horário",IF(OR(F71&lt;0,G71&lt;0,I71&lt;0,G71&gt;F71),"Revisar valores",IF(COUNTIF($A$8:$A$507,A71)&gt;1,"ID duplicado",IF(AND(K71&lt;&gt;"Confirmada",K71&lt;&gt;"Pendente",K71&lt;&gt;"Cancelada"),"Status inválido",IF(I71&gt;H71,"Recebido acima da venda",IF(AND(K71="Cancelada",I71&gt;0),"Cancelada com recebimento","")))))))))</x:f>
      </x:c>
      <x:c r="M71" s="24"/>
    </x:row>
    <x:row r="72" ht="22" customHeight="1">
      <x:c r="A72" s="24"/>
      <x:c r="B72" s="28"/>
      <x:c r="C72" s="24"/>
      <x:c r="D72" s="24"/>
      <x:c r="E72" s="24"/>
      <x:c r="F72" s="36"/>
      <x:c r="G72" s="36"/>
      <x:c r="H72" s="37" t="str">
        <x:f>IF(OR(A72="",NOT(ISNUMBER(F72)),AND(G72&lt;&gt;"",NOT(ISNUMBER(G72)))),"",ROUND(F72-G72,2))</x:f>
      </x:c>
      <x:c r="I72" s="36"/>
      <x:c r="J72" s="37" t="str">
        <x:f>IF(OR(NOT(ISNUMBER(H72)),AND(I72&lt;&gt;"",NOT(ISNUMBER(I72)))),"",H72-I72)</x:f>
      </x:c>
      <x:c r="K72" s="24"/>
      <x:c r="L72" s="26" t="str">
        <x:f>IF(COUNTA(A72:G72)+COUNTA(I72)+COUNTA(K72)+COUNTA(M72)=0,"",IF(OR(A72="",B72="",C72="",D72="",E72="",F72="",K72="",M72=""),"Completar campos",IF(OR(NOT(ISNUMBER(B72)),NOT(ISNUMBER(F72)),AND(G72&lt;&gt;"",NOT(ISNUMBER(G72))),AND(I72&lt;&gt;"",NOT(ISNUMBER(I72)))),"Revisar data/valor",IF(B72&lt;&gt;INT(B72),"Remover horário",IF(OR(F72&lt;0,G72&lt;0,I72&lt;0,G72&gt;F72),"Revisar valores",IF(COUNTIF($A$8:$A$507,A72)&gt;1,"ID duplicado",IF(AND(K72&lt;&gt;"Confirmada",K72&lt;&gt;"Pendente",K72&lt;&gt;"Cancelada"),"Status inválido",IF(I72&gt;H72,"Recebido acima da venda",IF(AND(K72="Cancelada",I72&gt;0),"Cancelada com recebimento","")))))))))</x:f>
      </x:c>
      <x:c r="M72" s="24"/>
    </x:row>
    <x:row r="73" ht="22" customHeight="1">
      <x:c r="A73" s="24"/>
      <x:c r="B73" s="28"/>
      <x:c r="C73" s="24"/>
      <x:c r="D73" s="24"/>
      <x:c r="E73" s="24"/>
      <x:c r="F73" s="36"/>
      <x:c r="G73" s="36"/>
      <x:c r="H73" s="37" t="str">
        <x:f>IF(OR(A73="",NOT(ISNUMBER(F73)),AND(G73&lt;&gt;"",NOT(ISNUMBER(G73)))),"",ROUND(F73-G73,2))</x:f>
      </x:c>
      <x:c r="I73" s="36"/>
      <x:c r="J73" s="37" t="str">
        <x:f>IF(OR(NOT(ISNUMBER(H73)),AND(I73&lt;&gt;"",NOT(ISNUMBER(I73)))),"",H73-I73)</x:f>
      </x:c>
      <x:c r="K73" s="24"/>
      <x:c r="L73" s="26" t="str">
        <x:f>IF(COUNTA(A73:G73)+COUNTA(I73)+COUNTA(K73)+COUNTA(M73)=0,"",IF(OR(A73="",B73="",C73="",D73="",E73="",F73="",K73="",M73=""),"Completar campos",IF(OR(NOT(ISNUMBER(B73)),NOT(ISNUMBER(F73)),AND(G73&lt;&gt;"",NOT(ISNUMBER(G73))),AND(I73&lt;&gt;"",NOT(ISNUMBER(I73)))),"Revisar data/valor",IF(B73&lt;&gt;INT(B73),"Remover horário",IF(OR(F73&lt;0,G73&lt;0,I73&lt;0,G73&gt;F73),"Revisar valores",IF(COUNTIF($A$8:$A$507,A73)&gt;1,"ID duplicado",IF(AND(K73&lt;&gt;"Confirmada",K73&lt;&gt;"Pendente",K73&lt;&gt;"Cancelada"),"Status inválido",IF(I73&gt;H73,"Recebido acima da venda",IF(AND(K73="Cancelada",I73&gt;0),"Cancelada com recebimento","")))))))))</x:f>
      </x:c>
      <x:c r="M73" s="24"/>
    </x:row>
    <x:row r="74" ht="22" customHeight="1">
      <x:c r="A74" s="24"/>
      <x:c r="B74" s="28"/>
      <x:c r="C74" s="24"/>
      <x:c r="D74" s="24"/>
      <x:c r="E74" s="24"/>
      <x:c r="F74" s="36"/>
      <x:c r="G74" s="36"/>
      <x:c r="H74" s="37" t="str">
        <x:f>IF(OR(A74="",NOT(ISNUMBER(F74)),AND(G74&lt;&gt;"",NOT(ISNUMBER(G74)))),"",ROUND(F74-G74,2))</x:f>
      </x:c>
      <x:c r="I74" s="36"/>
      <x:c r="J74" s="37" t="str">
        <x:f>IF(OR(NOT(ISNUMBER(H74)),AND(I74&lt;&gt;"",NOT(ISNUMBER(I74)))),"",H74-I74)</x:f>
      </x:c>
      <x:c r="K74" s="24"/>
      <x:c r="L74" s="26" t="str">
        <x:f>IF(COUNTA(A74:G74)+COUNTA(I74)+COUNTA(K74)+COUNTA(M74)=0,"",IF(OR(A74="",B74="",C74="",D74="",E74="",F74="",K74="",M74=""),"Completar campos",IF(OR(NOT(ISNUMBER(B74)),NOT(ISNUMBER(F74)),AND(G74&lt;&gt;"",NOT(ISNUMBER(G74))),AND(I74&lt;&gt;"",NOT(ISNUMBER(I74)))),"Revisar data/valor",IF(B74&lt;&gt;INT(B74),"Remover horário",IF(OR(F74&lt;0,G74&lt;0,I74&lt;0,G74&gt;F74),"Revisar valores",IF(COUNTIF($A$8:$A$507,A74)&gt;1,"ID duplicado",IF(AND(K74&lt;&gt;"Confirmada",K74&lt;&gt;"Pendente",K74&lt;&gt;"Cancelada"),"Status inválido",IF(I74&gt;H74,"Recebido acima da venda",IF(AND(K74="Cancelada",I74&gt;0),"Cancelada com recebimento","")))))))))</x:f>
      </x:c>
      <x:c r="M74" s="24"/>
    </x:row>
    <x:row r="75" ht="22" customHeight="1">
      <x:c r="A75" s="24"/>
      <x:c r="B75" s="28"/>
      <x:c r="C75" s="24"/>
      <x:c r="D75" s="24"/>
      <x:c r="E75" s="24"/>
      <x:c r="F75" s="36"/>
      <x:c r="G75" s="36"/>
      <x:c r="H75" s="37" t="str">
        <x:f>IF(OR(A75="",NOT(ISNUMBER(F75)),AND(G75&lt;&gt;"",NOT(ISNUMBER(G75)))),"",ROUND(F75-G75,2))</x:f>
      </x:c>
      <x:c r="I75" s="36"/>
      <x:c r="J75" s="37" t="str">
        <x:f>IF(OR(NOT(ISNUMBER(H75)),AND(I75&lt;&gt;"",NOT(ISNUMBER(I75)))),"",H75-I75)</x:f>
      </x:c>
      <x:c r="K75" s="24"/>
      <x:c r="L75" s="26" t="str">
        <x:f>IF(COUNTA(A75:G75)+COUNTA(I75)+COUNTA(K75)+COUNTA(M75)=0,"",IF(OR(A75="",B75="",C75="",D75="",E75="",F75="",K75="",M75=""),"Completar campos",IF(OR(NOT(ISNUMBER(B75)),NOT(ISNUMBER(F75)),AND(G75&lt;&gt;"",NOT(ISNUMBER(G75))),AND(I75&lt;&gt;"",NOT(ISNUMBER(I75)))),"Revisar data/valor",IF(B75&lt;&gt;INT(B75),"Remover horário",IF(OR(F75&lt;0,G75&lt;0,I75&lt;0,G75&gt;F75),"Revisar valores",IF(COUNTIF($A$8:$A$507,A75)&gt;1,"ID duplicado",IF(AND(K75&lt;&gt;"Confirmada",K75&lt;&gt;"Pendente",K75&lt;&gt;"Cancelada"),"Status inválido",IF(I75&gt;H75,"Recebido acima da venda",IF(AND(K75="Cancelada",I75&gt;0),"Cancelada com recebimento","")))))))))</x:f>
      </x:c>
      <x:c r="M75" s="24"/>
    </x:row>
    <x:row r="76" ht="22" customHeight="1">
      <x:c r="A76" s="24"/>
      <x:c r="B76" s="28"/>
      <x:c r="C76" s="24"/>
      <x:c r="D76" s="24"/>
      <x:c r="E76" s="24"/>
      <x:c r="F76" s="36"/>
      <x:c r="G76" s="36"/>
      <x:c r="H76" s="37" t="str">
        <x:f>IF(OR(A76="",NOT(ISNUMBER(F76)),AND(G76&lt;&gt;"",NOT(ISNUMBER(G76)))),"",ROUND(F76-G76,2))</x:f>
      </x:c>
      <x:c r="I76" s="36"/>
      <x:c r="J76" s="37" t="str">
        <x:f>IF(OR(NOT(ISNUMBER(H76)),AND(I76&lt;&gt;"",NOT(ISNUMBER(I76)))),"",H76-I76)</x:f>
      </x:c>
      <x:c r="K76" s="24"/>
      <x:c r="L76" s="26" t="str">
        <x:f>IF(COUNTA(A76:G76)+COUNTA(I76)+COUNTA(K76)+COUNTA(M76)=0,"",IF(OR(A76="",B76="",C76="",D76="",E76="",F76="",K76="",M76=""),"Completar campos",IF(OR(NOT(ISNUMBER(B76)),NOT(ISNUMBER(F76)),AND(G76&lt;&gt;"",NOT(ISNUMBER(G76))),AND(I76&lt;&gt;"",NOT(ISNUMBER(I76)))),"Revisar data/valor",IF(B76&lt;&gt;INT(B76),"Remover horário",IF(OR(F76&lt;0,G76&lt;0,I76&lt;0,G76&gt;F76),"Revisar valores",IF(COUNTIF($A$8:$A$507,A76)&gt;1,"ID duplicado",IF(AND(K76&lt;&gt;"Confirmada",K76&lt;&gt;"Pendente",K76&lt;&gt;"Cancelada"),"Status inválido",IF(I76&gt;H76,"Recebido acima da venda",IF(AND(K76="Cancelada",I76&gt;0),"Cancelada com recebimento","")))))))))</x:f>
      </x:c>
      <x:c r="M76" s="24"/>
    </x:row>
    <x:row r="77" ht="22" customHeight="1">
      <x:c r="A77" s="24"/>
      <x:c r="B77" s="28"/>
      <x:c r="C77" s="24"/>
      <x:c r="D77" s="24"/>
      <x:c r="E77" s="24"/>
      <x:c r="F77" s="36"/>
      <x:c r="G77" s="36"/>
      <x:c r="H77" s="37" t="str">
        <x:f>IF(OR(A77="",NOT(ISNUMBER(F77)),AND(G77&lt;&gt;"",NOT(ISNUMBER(G77)))),"",ROUND(F77-G77,2))</x:f>
      </x:c>
      <x:c r="I77" s="36"/>
      <x:c r="J77" s="37" t="str">
        <x:f>IF(OR(NOT(ISNUMBER(H77)),AND(I77&lt;&gt;"",NOT(ISNUMBER(I77)))),"",H77-I77)</x:f>
      </x:c>
      <x:c r="K77" s="24"/>
      <x:c r="L77" s="26" t="str">
        <x:f>IF(COUNTA(A77:G77)+COUNTA(I77)+COUNTA(K77)+COUNTA(M77)=0,"",IF(OR(A77="",B77="",C77="",D77="",E77="",F77="",K77="",M77=""),"Completar campos",IF(OR(NOT(ISNUMBER(B77)),NOT(ISNUMBER(F77)),AND(G77&lt;&gt;"",NOT(ISNUMBER(G77))),AND(I77&lt;&gt;"",NOT(ISNUMBER(I77)))),"Revisar data/valor",IF(B77&lt;&gt;INT(B77),"Remover horário",IF(OR(F77&lt;0,G77&lt;0,I77&lt;0,G77&gt;F77),"Revisar valores",IF(COUNTIF($A$8:$A$507,A77)&gt;1,"ID duplicado",IF(AND(K77&lt;&gt;"Confirmada",K77&lt;&gt;"Pendente",K77&lt;&gt;"Cancelada"),"Status inválido",IF(I77&gt;H77,"Recebido acima da venda",IF(AND(K77="Cancelada",I77&gt;0),"Cancelada com recebimento","")))))))))</x:f>
      </x:c>
      <x:c r="M77" s="24"/>
    </x:row>
    <x:row r="78" ht="22" customHeight="1">
      <x:c r="A78" s="24"/>
      <x:c r="B78" s="28"/>
      <x:c r="C78" s="24"/>
      <x:c r="D78" s="24"/>
      <x:c r="E78" s="24"/>
      <x:c r="F78" s="36"/>
      <x:c r="G78" s="36"/>
      <x:c r="H78" s="37" t="str">
        <x:f>IF(OR(A78="",NOT(ISNUMBER(F78)),AND(G78&lt;&gt;"",NOT(ISNUMBER(G78)))),"",ROUND(F78-G78,2))</x:f>
      </x:c>
      <x:c r="I78" s="36"/>
      <x:c r="J78" s="37" t="str">
        <x:f>IF(OR(NOT(ISNUMBER(H78)),AND(I78&lt;&gt;"",NOT(ISNUMBER(I78)))),"",H78-I78)</x:f>
      </x:c>
      <x:c r="K78" s="24"/>
      <x:c r="L78" s="26" t="str">
        <x:f>IF(COUNTA(A78:G78)+COUNTA(I78)+COUNTA(K78)+COUNTA(M78)=0,"",IF(OR(A78="",B78="",C78="",D78="",E78="",F78="",K78="",M78=""),"Completar campos",IF(OR(NOT(ISNUMBER(B78)),NOT(ISNUMBER(F78)),AND(G78&lt;&gt;"",NOT(ISNUMBER(G78))),AND(I78&lt;&gt;"",NOT(ISNUMBER(I78)))),"Revisar data/valor",IF(B78&lt;&gt;INT(B78),"Remover horário",IF(OR(F78&lt;0,G78&lt;0,I78&lt;0,G78&gt;F78),"Revisar valores",IF(COUNTIF($A$8:$A$507,A78)&gt;1,"ID duplicado",IF(AND(K78&lt;&gt;"Confirmada",K78&lt;&gt;"Pendente",K78&lt;&gt;"Cancelada"),"Status inválido",IF(I78&gt;H78,"Recebido acima da venda",IF(AND(K78="Cancelada",I78&gt;0),"Cancelada com recebimento","")))))))))</x:f>
      </x:c>
      <x:c r="M78" s="24"/>
    </x:row>
    <x:row r="79" ht="22" customHeight="1">
      <x:c r="A79" s="24"/>
      <x:c r="B79" s="28"/>
      <x:c r="C79" s="24"/>
      <x:c r="D79" s="24"/>
      <x:c r="E79" s="24"/>
      <x:c r="F79" s="36"/>
      <x:c r="G79" s="36"/>
      <x:c r="H79" s="37" t="str">
        <x:f>IF(OR(A79="",NOT(ISNUMBER(F79)),AND(G79&lt;&gt;"",NOT(ISNUMBER(G79)))),"",ROUND(F79-G79,2))</x:f>
      </x:c>
      <x:c r="I79" s="36"/>
      <x:c r="J79" s="37" t="str">
        <x:f>IF(OR(NOT(ISNUMBER(H79)),AND(I79&lt;&gt;"",NOT(ISNUMBER(I79)))),"",H79-I79)</x:f>
      </x:c>
      <x:c r="K79" s="24"/>
      <x:c r="L79" s="26" t="str">
        <x:f>IF(COUNTA(A79:G79)+COUNTA(I79)+COUNTA(K79)+COUNTA(M79)=0,"",IF(OR(A79="",B79="",C79="",D79="",E79="",F79="",K79="",M79=""),"Completar campos",IF(OR(NOT(ISNUMBER(B79)),NOT(ISNUMBER(F79)),AND(G79&lt;&gt;"",NOT(ISNUMBER(G79))),AND(I79&lt;&gt;"",NOT(ISNUMBER(I79)))),"Revisar data/valor",IF(B79&lt;&gt;INT(B79),"Remover horário",IF(OR(F79&lt;0,G79&lt;0,I79&lt;0,G79&gt;F79),"Revisar valores",IF(COUNTIF($A$8:$A$507,A79)&gt;1,"ID duplicado",IF(AND(K79&lt;&gt;"Confirmada",K79&lt;&gt;"Pendente",K79&lt;&gt;"Cancelada"),"Status inválido",IF(I79&gt;H79,"Recebido acima da venda",IF(AND(K79="Cancelada",I79&gt;0),"Cancelada com recebimento","")))))))))</x:f>
      </x:c>
      <x:c r="M79" s="24"/>
    </x:row>
    <x:row r="80" ht="22" customHeight="1">
      <x:c r="A80" s="24"/>
      <x:c r="B80" s="28"/>
      <x:c r="C80" s="24"/>
      <x:c r="D80" s="24"/>
      <x:c r="E80" s="24"/>
      <x:c r="F80" s="36"/>
      <x:c r="G80" s="36"/>
      <x:c r="H80" s="37" t="str">
        <x:f>IF(OR(A80="",NOT(ISNUMBER(F80)),AND(G80&lt;&gt;"",NOT(ISNUMBER(G80)))),"",ROUND(F80-G80,2))</x:f>
      </x:c>
      <x:c r="I80" s="36"/>
      <x:c r="J80" s="37" t="str">
        <x:f>IF(OR(NOT(ISNUMBER(H80)),AND(I80&lt;&gt;"",NOT(ISNUMBER(I80)))),"",H80-I80)</x:f>
      </x:c>
      <x:c r="K80" s="24"/>
      <x:c r="L80" s="26" t="str">
        <x:f>IF(COUNTA(A80:G80)+COUNTA(I80)+COUNTA(K80)+COUNTA(M80)=0,"",IF(OR(A80="",B80="",C80="",D80="",E80="",F80="",K80="",M80=""),"Completar campos",IF(OR(NOT(ISNUMBER(B80)),NOT(ISNUMBER(F80)),AND(G80&lt;&gt;"",NOT(ISNUMBER(G80))),AND(I80&lt;&gt;"",NOT(ISNUMBER(I80)))),"Revisar data/valor",IF(B80&lt;&gt;INT(B80),"Remover horário",IF(OR(F80&lt;0,G80&lt;0,I80&lt;0,G80&gt;F80),"Revisar valores",IF(COUNTIF($A$8:$A$507,A80)&gt;1,"ID duplicado",IF(AND(K80&lt;&gt;"Confirmada",K80&lt;&gt;"Pendente",K80&lt;&gt;"Cancelada"),"Status inválido",IF(I80&gt;H80,"Recebido acima da venda",IF(AND(K80="Cancelada",I80&gt;0),"Cancelada com recebimento","")))))))))</x:f>
      </x:c>
      <x:c r="M80" s="24"/>
    </x:row>
    <x:row r="81" ht="22" customHeight="1">
      <x:c r="A81" s="24"/>
      <x:c r="B81" s="28"/>
      <x:c r="C81" s="24"/>
      <x:c r="D81" s="24"/>
      <x:c r="E81" s="24"/>
      <x:c r="F81" s="36"/>
      <x:c r="G81" s="36"/>
      <x:c r="H81" s="37" t="str">
        <x:f>IF(OR(A81="",NOT(ISNUMBER(F81)),AND(G81&lt;&gt;"",NOT(ISNUMBER(G81)))),"",ROUND(F81-G81,2))</x:f>
      </x:c>
      <x:c r="I81" s="36"/>
      <x:c r="J81" s="37" t="str">
        <x:f>IF(OR(NOT(ISNUMBER(H81)),AND(I81&lt;&gt;"",NOT(ISNUMBER(I81)))),"",H81-I81)</x:f>
      </x:c>
      <x:c r="K81" s="24"/>
      <x:c r="L81" s="26" t="str">
        <x:f>IF(COUNTA(A81:G81)+COUNTA(I81)+COUNTA(K81)+COUNTA(M81)=0,"",IF(OR(A81="",B81="",C81="",D81="",E81="",F81="",K81="",M81=""),"Completar campos",IF(OR(NOT(ISNUMBER(B81)),NOT(ISNUMBER(F81)),AND(G81&lt;&gt;"",NOT(ISNUMBER(G81))),AND(I81&lt;&gt;"",NOT(ISNUMBER(I81)))),"Revisar data/valor",IF(B81&lt;&gt;INT(B81),"Remover horário",IF(OR(F81&lt;0,G81&lt;0,I81&lt;0,G81&gt;F81),"Revisar valores",IF(COUNTIF($A$8:$A$507,A81)&gt;1,"ID duplicado",IF(AND(K81&lt;&gt;"Confirmada",K81&lt;&gt;"Pendente",K81&lt;&gt;"Cancelada"),"Status inválido",IF(I81&gt;H81,"Recebido acima da venda",IF(AND(K81="Cancelada",I81&gt;0),"Cancelada com recebimento","")))))))))</x:f>
      </x:c>
      <x:c r="M81" s="24"/>
    </x:row>
    <x:row r="82" ht="22" customHeight="1">
      <x:c r="A82" s="24"/>
      <x:c r="B82" s="28"/>
      <x:c r="C82" s="24"/>
      <x:c r="D82" s="24"/>
      <x:c r="E82" s="24"/>
      <x:c r="F82" s="36"/>
      <x:c r="G82" s="36"/>
      <x:c r="H82" s="37" t="str">
        <x:f>IF(OR(A82="",NOT(ISNUMBER(F82)),AND(G82&lt;&gt;"",NOT(ISNUMBER(G82)))),"",ROUND(F82-G82,2))</x:f>
      </x:c>
      <x:c r="I82" s="36"/>
      <x:c r="J82" s="37" t="str">
        <x:f>IF(OR(NOT(ISNUMBER(H82)),AND(I82&lt;&gt;"",NOT(ISNUMBER(I82)))),"",H82-I82)</x:f>
      </x:c>
      <x:c r="K82" s="24"/>
      <x:c r="L82" s="26" t="str">
        <x:f>IF(COUNTA(A82:G82)+COUNTA(I82)+COUNTA(K82)+COUNTA(M82)=0,"",IF(OR(A82="",B82="",C82="",D82="",E82="",F82="",K82="",M82=""),"Completar campos",IF(OR(NOT(ISNUMBER(B82)),NOT(ISNUMBER(F82)),AND(G82&lt;&gt;"",NOT(ISNUMBER(G82))),AND(I82&lt;&gt;"",NOT(ISNUMBER(I82)))),"Revisar data/valor",IF(B82&lt;&gt;INT(B82),"Remover horário",IF(OR(F82&lt;0,G82&lt;0,I82&lt;0,G82&gt;F82),"Revisar valores",IF(COUNTIF($A$8:$A$507,A82)&gt;1,"ID duplicado",IF(AND(K82&lt;&gt;"Confirmada",K82&lt;&gt;"Pendente",K82&lt;&gt;"Cancelada"),"Status inválido",IF(I82&gt;H82,"Recebido acima da venda",IF(AND(K82="Cancelada",I82&gt;0),"Cancelada com recebimento","")))))))))</x:f>
      </x:c>
      <x:c r="M82" s="24"/>
    </x:row>
    <x:row r="83" ht="22" customHeight="1">
      <x:c r="A83" s="24"/>
      <x:c r="B83" s="28"/>
      <x:c r="C83" s="24"/>
      <x:c r="D83" s="24"/>
      <x:c r="E83" s="24"/>
      <x:c r="F83" s="36"/>
      <x:c r="G83" s="36"/>
      <x:c r="H83" s="37" t="str">
        <x:f>IF(OR(A83="",NOT(ISNUMBER(F83)),AND(G83&lt;&gt;"",NOT(ISNUMBER(G83)))),"",ROUND(F83-G83,2))</x:f>
      </x:c>
      <x:c r="I83" s="36"/>
      <x:c r="J83" s="37" t="str">
        <x:f>IF(OR(NOT(ISNUMBER(H83)),AND(I83&lt;&gt;"",NOT(ISNUMBER(I83)))),"",H83-I83)</x:f>
      </x:c>
      <x:c r="K83" s="24"/>
      <x:c r="L83" s="26" t="str">
        <x:f>IF(COUNTA(A83:G83)+COUNTA(I83)+COUNTA(K83)+COUNTA(M83)=0,"",IF(OR(A83="",B83="",C83="",D83="",E83="",F83="",K83="",M83=""),"Completar campos",IF(OR(NOT(ISNUMBER(B83)),NOT(ISNUMBER(F83)),AND(G83&lt;&gt;"",NOT(ISNUMBER(G83))),AND(I83&lt;&gt;"",NOT(ISNUMBER(I83)))),"Revisar data/valor",IF(B83&lt;&gt;INT(B83),"Remover horário",IF(OR(F83&lt;0,G83&lt;0,I83&lt;0,G83&gt;F83),"Revisar valores",IF(COUNTIF($A$8:$A$507,A83)&gt;1,"ID duplicado",IF(AND(K83&lt;&gt;"Confirmada",K83&lt;&gt;"Pendente",K83&lt;&gt;"Cancelada"),"Status inválido",IF(I83&gt;H83,"Recebido acima da venda",IF(AND(K83="Cancelada",I83&gt;0),"Cancelada com recebimento","")))))))))</x:f>
      </x:c>
      <x:c r="M83" s="24"/>
    </x:row>
    <x:row r="84" ht="22" customHeight="1">
      <x:c r="A84" s="24"/>
      <x:c r="B84" s="28"/>
      <x:c r="C84" s="24"/>
      <x:c r="D84" s="24"/>
      <x:c r="E84" s="24"/>
      <x:c r="F84" s="36"/>
      <x:c r="G84" s="36"/>
      <x:c r="H84" s="37" t="str">
        <x:f>IF(OR(A84="",NOT(ISNUMBER(F84)),AND(G84&lt;&gt;"",NOT(ISNUMBER(G84)))),"",ROUND(F84-G84,2))</x:f>
      </x:c>
      <x:c r="I84" s="36"/>
      <x:c r="J84" s="37" t="str">
        <x:f>IF(OR(NOT(ISNUMBER(H84)),AND(I84&lt;&gt;"",NOT(ISNUMBER(I84)))),"",H84-I84)</x:f>
      </x:c>
      <x:c r="K84" s="24"/>
      <x:c r="L84" s="26" t="str">
        <x:f>IF(COUNTA(A84:G84)+COUNTA(I84)+COUNTA(K84)+COUNTA(M84)=0,"",IF(OR(A84="",B84="",C84="",D84="",E84="",F84="",K84="",M84=""),"Completar campos",IF(OR(NOT(ISNUMBER(B84)),NOT(ISNUMBER(F84)),AND(G84&lt;&gt;"",NOT(ISNUMBER(G84))),AND(I84&lt;&gt;"",NOT(ISNUMBER(I84)))),"Revisar data/valor",IF(B84&lt;&gt;INT(B84),"Remover horário",IF(OR(F84&lt;0,G84&lt;0,I84&lt;0,G84&gt;F84),"Revisar valores",IF(COUNTIF($A$8:$A$507,A84)&gt;1,"ID duplicado",IF(AND(K84&lt;&gt;"Confirmada",K84&lt;&gt;"Pendente",K84&lt;&gt;"Cancelada"),"Status inválido",IF(I84&gt;H84,"Recebido acima da venda",IF(AND(K84="Cancelada",I84&gt;0),"Cancelada com recebimento","")))))))))</x:f>
      </x:c>
      <x:c r="M84" s="24"/>
    </x:row>
    <x:row r="85" ht="22" customHeight="1">
      <x:c r="A85" s="24"/>
      <x:c r="B85" s="28"/>
      <x:c r="C85" s="24"/>
      <x:c r="D85" s="24"/>
      <x:c r="E85" s="24"/>
      <x:c r="F85" s="36"/>
      <x:c r="G85" s="36"/>
      <x:c r="H85" s="37" t="str">
        <x:f>IF(OR(A85="",NOT(ISNUMBER(F85)),AND(G85&lt;&gt;"",NOT(ISNUMBER(G85)))),"",ROUND(F85-G85,2))</x:f>
      </x:c>
      <x:c r="I85" s="36"/>
      <x:c r="J85" s="37" t="str">
        <x:f>IF(OR(NOT(ISNUMBER(H85)),AND(I85&lt;&gt;"",NOT(ISNUMBER(I85)))),"",H85-I85)</x:f>
      </x:c>
      <x:c r="K85" s="24"/>
      <x:c r="L85" s="26" t="str">
        <x:f>IF(COUNTA(A85:G85)+COUNTA(I85)+COUNTA(K85)+COUNTA(M85)=0,"",IF(OR(A85="",B85="",C85="",D85="",E85="",F85="",K85="",M85=""),"Completar campos",IF(OR(NOT(ISNUMBER(B85)),NOT(ISNUMBER(F85)),AND(G85&lt;&gt;"",NOT(ISNUMBER(G85))),AND(I85&lt;&gt;"",NOT(ISNUMBER(I85)))),"Revisar data/valor",IF(B85&lt;&gt;INT(B85),"Remover horário",IF(OR(F85&lt;0,G85&lt;0,I85&lt;0,G85&gt;F85),"Revisar valores",IF(COUNTIF($A$8:$A$507,A85)&gt;1,"ID duplicado",IF(AND(K85&lt;&gt;"Confirmada",K85&lt;&gt;"Pendente",K85&lt;&gt;"Cancelada"),"Status inválido",IF(I85&gt;H85,"Recebido acima da venda",IF(AND(K85="Cancelada",I85&gt;0),"Cancelada com recebimento","")))))))))</x:f>
      </x:c>
      <x:c r="M85" s="24"/>
    </x:row>
    <x:row r="86" ht="22" customHeight="1">
      <x:c r="A86" s="24"/>
      <x:c r="B86" s="28"/>
      <x:c r="C86" s="24"/>
      <x:c r="D86" s="24"/>
      <x:c r="E86" s="24"/>
      <x:c r="F86" s="36"/>
      <x:c r="G86" s="36"/>
      <x:c r="H86" s="37" t="str">
        <x:f>IF(OR(A86="",NOT(ISNUMBER(F86)),AND(G86&lt;&gt;"",NOT(ISNUMBER(G86)))),"",ROUND(F86-G86,2))</x:f>
      </x:c>
      <x:c r="I86" s="36"/>
      <x:c r="J86" s="37" t="str">
        <x:f>IF(OR(NOT(ISNUMBER(H86)),AND(I86&lt;&gt;"",NOT(ISNUMBER(I86)))),"",H86-I86)</x:f>
      </x:c>
      <x:c r="K86" s="24"/>
      <x:c r="L86" s="26" t="str">
        <x:f>IF(COUNTA(A86:G86)+COUNTA(I86)+COUNTA(K86)+COUNTA(M86)=0,"",IF(OR(A86="",B86="",C86="",D86="",E86="",F86="",K86="",M86=""),"Completar campos",IF(OR(NOT(ISNUMBER(B86)),NOT(ISNUMBER(F86)),AND(G86&lt;&gt;"",NOT(ISNUMBER(G86))),AND(I86&lt;&gt;"",NOT(ISNUMBER(I86)))),"Revisar data/valor",IF(B86&lt;&gt;INT(B86),"Remover horário",IF(OR(F86&lt;0,G86&lt;0,I86&lt;0,G86&gt;F86),"Revisar valores",IF(COUNTIF($A$8:$A$507,A86)&gt;1,"ID duplicado",IF(AND(K86&lt;&gt;"Confirmada",K86&lt;&gt;"Pendente",K86&lt;&gt;"Cancelada"),"Status inválido",IF(I86&gt;H86,"Recebido acima da venda",IF(AND(K86="Cancelada",I86&gt;0),"Cancelada com recebimento","")))))))))</x:f>
      </x:c>
      <x:c r="M86" s="24"/>
    </x:row>
    <x:row r="87" ht="22" customHeight="1">
      <x:c r="A87" s="24"/>
      <x:c r="B87" s="28"/>
      <x:c r="C87" s="24"/>
      <x:c r="D87" s="24"/>
      <x:c r="E87" s="24"/>
      <x:c r="F87" s="36"/>
      <x:c r="G87" s="36"/>
      <x:c r="H87" s="37" t="str">
        <x:f>IF(OR(A87="",NOT(ISNUMBER(F87)),AND(G87&lt;&gt;"",NOT(ISNUMBER(G87)))),"",ROUND(F87-G87,2))</x:f>
      </x:c>
      <x:c r="I87" s="36"/>
      <x:c r="J87" s="37" t="str">
        <x:f>IF(OR(NOT(ISNUMBER(H87)),AND(I87&lt;&gt;"",NOT(ISNUMBER(I87)))),"",H87-I87)</x:f>
      </x:c>
      <x:c r="K87" s="24"/>
      <x:c r="L87" s="26" t="str">
        <x:f>IF(COUNTA(A87:G87)+COUNTA(I87)+COUNTA(K87)+COUNTA(M87)=0,"",IF(OR(A87="",B87="",C87="",D87="",E87="",F87="",K87="",M87=""),"Completar campos",IF(OR(NOT(ISNUMBER(B87)),NOT(ISNUMBER(F87)),AND(G87&lt;&gt;"",NOT(ISNUMBER(G87))),AND(I87&lt;&gt;"",NOT(ISNUMBER(I87)))),"Revisar data/valor",IF(B87&lt;&gt;INT(B87),"Remover horário",IF(OR(F87&lt;0,G87&lt;0,I87&lt;0,G87&gt;F87),"Revisar valores",IF(COUNTIF($A$8:$A$507,A87)&gt;1,"ID duplicado",IF(AND(K87&lt;&gt;"Confirmada",K87&lt;&gt;"Pendente",K87&lt;&gt;"Cancelada"),"Status inválido",IF(I87&gt;H87,"Recebido acima da venda",IF(AND(K87="Cancelada",I87&gt;0),"Cancelada com recebimento","")))))))))</x:f>
      </x:c>
      <x:c r="M87" s="24"/>
    </x:row>
    <x:row r="88" ht="22" customHeight="1">
      <x:c r="A88" s="24"/>
      <x:c r="B88" s="28"/>
      <x:c r="C88" s="24"/>
      <x:c r="D88" s="24"/>
      <x:c r="E88" s="24"/>
      <x:c r="F88" s="36"/>
      <x:c r="G88" s="36"/>
      <x:c r="H88" s="37" t="str">
        <x:f>IF(OR(A88="",NOT(ISNUMBER(F88)),AND(G88&lt;&gt;"",NOT(ISNUMBER(G88)))),"",ROUND(F88-G88,2))</x:f>
      </x:c>
      <x:c r="I88" s="36"/>
      <x:c r="J88" s="37" t="str">
        <x:f>IF(OR(NOT(ISNUMBER(H88)),AND(I88&lt;&gt;"",NOT(ISNUMBER(I88)))),"",H88-I88)</x:f>
      </x:c>
      <x:c r="K88" s="24"/>
      <x:c r="L88" s="26" t="str">
        <x:f>IF(COUNTA(A88:G88)+COUNTA(I88)+COUNTA(K88)+COUNTA(M88)=0,"",IF(OR(A88="",B88="",C88="",D88="",E88="",F88="",K88="",M88=""),"Completar campos",IF(OR(NOT(ISNUMBER(B88)),NOT(ISNUMBER(F88)),AND(G88&lt;&gt;"",NOT(ISNUMBER(G88))),AND(I88&lt;&gt;"",NOT(ISNUMBER(I88)))),"Revisar data/valor",IF(B88&lt;&gt;INT(B88),"Remover horário",IF(OR(F88&lt;0,G88&lt;0,I88&lt;0,G88&gt;F88),"Revisar valores",IF(COUNTIF($A$8:$A$507,A88)&gt;1,"ID duplicado",IF(AND(K88&lt;&gt;"Confirmada",K88&lt;&gt;"Pendente",K88&lt;&gt;"Cancelada"),"Status inválido",IF(I88&gt;H88,"Recebido acima da venda",IF(AND(K88="Cancelada",I88&gt;0),"Cancelada com recebimento","")))))))))</x:f>
      </x:c>
      <x:c r="M88" s="24"/>
    </x:row>
    <x:row r="89" ht="22" customHeight="1">
      <x:c r="A89" s="24"/>
      <x:c r="B89" s="28"/>
      <x:c r="C89" s="24"/>
      <x:c r="D89" s="24"/>
      <x:c r="E89" s="24"/>
      <x:c r="F89" s="36"/>
      <x:c r="G89" s="36"/>
      <x:c r="H89" s="37" t="str">
        <x:f>IF(OR(A89="",NOT(ISNUMBER(F89)),AND(G89&lt;&gt;"",NOT(ISNUMBER(G89)))),"",ROUND(F89-G89,2))</x:f>
      </x:c>
      <x:c r="I89" s="36"/>
      <x:c r="J89" s="37" t="str">
        <x:f>IF(OR(NOT(ISNUMBER(H89)),AND(I89&lt;&gt;"",NOT(ISNUMBER(I89)))),"",H89-I89)</x:f>
      </x:c>
      <x:c r="K89" s="24"/>
      <x:c r="L89" s="26" t="str">
        <x:f>IF(COUNTA(A89:G89)+COUNTA(I89)+COUNTA(K89)+COUNTA(M89)=0,"",IF(OR(A89="",B89="",C89="",D89="",E89="",F89="",K89="",M89=""),"Completar campos",IF(OR(NOT(ISNUMBER(B89)),NOT(ISNUMBER(F89)),AND(G89&lt;&gt;"",NOT(ISNUMBER(G89))),AND(I89&lt;&gt;"",NOT(ISNUMBER(I89)))),"Revisar data/valor",IF(B89&lt;&gt;INT(B89),"Remover horário",IF(OR(F89&lt;0,G89&lt;0,I89&lt;0,G89&gt;F89),"Revisar valores",IF(COUNTIF($A$8:$A$507,A89)&gt;1,"ID duplicado",IF(AND(K89&lt;&gt;"Confirmada",K89&lt;&gt;"Pendente",K89&lt;&gt;"Cancelada"),"Status inválido",IF(I89&gt;H89,"Recebido acima da venda",IF(AND(K89="Cancelada",I89&gt;0),"Cancelada com recebimento","")))))))))</x:f>
      </x:c>
      <x:c r="M89" s="24"/>
    </x:row>
    <x:row r="90" ht="22" customHeight="1">
      <x:c r="A90" s="24"/>
      <x:c r="B90" s="28"/>
      <x:c r="C90" s="24"/>
      <x:c r="D90" s="24"/>
      <x:c r="E90" s="24"/>
      <x:c r="F90" s="36"/>
      <x:c r="G90" s="36"/>
      <x:c r="H90" s="37" t="str">
        <x:f>IF(OR(A90="",NOT(ISNUMBER(F90)),AND(G90&lt;&gt;"",NOT(ISNUMBER(G90)))),"",ROUND(F90-G90,2))</x:f>
      </x:c>
      <x:c r="I90" s="36"/>
      <x:c r="J90" s="37" t="str">
        <x:f>IF(OR(NOT(ISNUMBER(H90)),AND(I90&lt;&gt;"",NOT(ISNUMBER(I90)))),"",H90-I90)</x:f>
      </x:c>
      <x:c r="K90" s="24"/>
      <x:c r="L90" s="26" t="str">
        <x:f>IF(COUNTA(A90:G90)+COUNTA(I90)+COUNTA(K90)+COUNTA(M90)=0,"",IF(OR(A90="",B90="",C90="",D90="",E90="",F90="",K90="",M90=""),"Completar campos",IF(OR(NOT(ISNUMBER(B90)),NOT(ISNUMBER(F90)),AND(G90&lt;&gt;"",NOT(ISNUMBER(G90))),AND(I90&lt;&gt;"",NOT(ISNUMBER(I90)))),"Revisar data/valor",IF(B90&lt;&gt;INT(B90),"Remover horário",IF(OR(F90&lt;0,G90&lt;0,I90&lt;0,G90&gt;F90),"Revisar valores",IF(COUNTIF($A$8:$A$507,A90)&gt;1,"ID duplicado",IF(AND(K90&lt;&gt;"Confirmada",K90&lt;&gt;"Pendente",K90&lt;&gt;"Cancelada"),"Status inválido",IF(I90&gt;H90,"Recebido acima da venda",IF(AND(K90="Cancelada",I90&gt;0),"Cancelada com recebimento","")))))))))</x:f>
      </x:c>
      <x:c r="M90" s="24"/>
    </x:row>
    <x:row r="91" ht="22" customHeight="1">
      <x:c r="A91" s="24"/>
      <x:c r="B91" s="28"/>
      <x:c r="C91" s="24"/>
      <x:c r="D91" s="24"/>
      <x:c r="E91" s="24"/>
      <x:c r="F91" s="36"/>
      <x:c r="G91" s="36"/>
      <x:c r="H91" s="37" t="str">
        <x:f>IF(OR(A91="",NOT(ISNUMBER(F91)),AND(G91&lt;&gt;"",NOT(ISNUMBER(G91)))),"",ROUND(F91-G91,2))</x:f>
      </x:c>
      <x:c r="I91" s="36"/>
      <x:c r="J91" s="37" t="str">
        <x:f>IF(OR(NOT(ISNUMBER(H91)),AND(I91&lt;&gt;"",NOT(ISNUMBER(I91)))),"",H91-I91)</x:f>
      </x:c>
      <x:c r="K91" s="24"/>
      <x:c r="L91" s="26" t="str">
        <x:f>IF(COUNTA(A91:G91)+COUNTA(I91)+COUNTA(K91)+COUNTA(M91)=0,"",IF(OR(A91="",B91="",C91="",D91="",E91="",F91="",K91="",M91=""),"Completar campos",IF(OR(NOT(ISNUMBER(B91)),NOT(ISNUMBER(F91)),AND(G91&lt;&gt;"",NOT(ISNUMBER(G91))),AND(I91&lt;&gt;"",NOT(ISNUMBER(I91)))),"Revisar data/valor",IF(B91&lt;&gt;INT(B91),"Remover horário",IF(OR(F91&lt;0,G91&lt;0,I91&lt;0,G91&gt;F91),"Revisar valores",IF(COUNTIF($A$8:$A$507,A91)&gt;1,"ID duplicado",IF(AND(K91&lt;&gt;"Confirmada",K91&lt;&gt;"Pendente",K91&lt;&gt;"Cancelada"),"Status inválido",IF(I91&gt;H91,"Recebido acima da venda",IF(AND(K91="Cancelada",I91&gt;0),"Cancelada com recebimento","")))))))))</x:f>
      </x:c>
      <x:c r="M91" s="24"/>
    </x:row>
    <x:row r="92" ht="22" customHeight="1">
      <x:c r="A92" s="24"/>
      <x:c r="B92" s="28"/>
      <x:c r="C92" s="24"/>
      <x:c r="D92" s="24"/>
      <x:c r="E92" s="24"/>
      <x:c r="F92" s="36"/>
      <x:c r="G92" s="36"/>
      <x:c r="H92" s="37" t="str">
        <x:f>IF(OR(A92="",NOT(ISNUMBER(F92)),AND(G92&lt;&gt;"",NOT(ISNUMBER(G92)))),"",ROUND(F92-G92,2))</x:f>
      </x:c>
      <x:c r="I92" s="36"/>
      <x:c r="J92" s="37" t="str">
        <x:f>IF(OR(NOT(ISNUMBER(H92)),AND(I92&lt;&gt;"",NOT(ISNUMBER(I92)))),"",H92-I92)</x:f>
      </x:c>
      <x:c r="K92" s="24"/>
      <x:c r="L92" s="26" t="str">
        <x:f>IF(COUNTA(A92:G92)+COUNTA(I92)+COUNTA(K92)+COUNTA(M92)=0,"",IF(OR(A92="",B92="",C92="",D92="",E92="",F92="",K92="",M92=""),"Completar campos",IF(OR(NOT(ISNUMBER(B92)),NOT(ISNUMBER(F92)),AND(G92&lt;&gt;"",NOT(ISNUMBER(G92))),AND(I92&lt;&gt;"",NOT(ISNUMBER(I92)))),"Revisar data/valor",IF(B92&lt;&gt;INT(B92),"Remover horário",IF(OR(F92&lt;0,G92&lt;0,I92&lt;0,G92&gt;F92),"Revisar valores",IF(COUNTIF($A$8:$A$507,A92)&gt;1,"ID duplicado",IF(AND(K92&lt;&gt;"Confirmada",K92&lt;&gt;"Pendente",K92&lt;&gt;"Cancelada"),"Status inválido",IF(I92&gt;H92,"Recebido acima da venda",IF(AND(K92="Cancelada",I92&gt;0),"Cancelada com recebimento","")))))))))</x:f>
      </x:c>
      <x:c r="M92" s="24"/>
    </x:row>
    <x:row r="93" ht="22" customHeight="1">
      <x:c r="A93" s="24"/>
      <x:c r="B93" s="28"/>
      <x:c r="C93" s="24"/>
      <x:c r="D93" s="24"/>
      <x:c r="E93" s="24"/>
      <x:c r="F93" s="36"/>
      <x:c r="G93" s="36"/>
      <x:c r="H93" s="37" t="str">
        <x:f>IF(OR(A93="",NOT(ISNUMBER(F93)),AND(G93&lt;&gt;"",NOT(ISNUMBER(G93)))),"",ROUND(F93-G93,2))</x:f>
      </x:c>
      <x:c r="I93" s="36"/>
      <x:c r="J93" s="37" t="str">
        <x:f>IF(OR(NOT(ISNUMBER(H93)),AND(I93&lt;&gt;"",NOT(ISNUMBER(I93)))),"",H93-I93)</x:f>
      </x:c>
      <x:c r="K93" s="24"/>
      <x:c r="L93" s="26" t="str">
        <x:f>IF(COUNTA(A93:G93)+COUNTA(I93)+COUNTA(K93)+COUNTA(M93)=0,"",IF(OR(A93="",B93="",C93="",D93="",E93="",F93="",K93="",M93=""),"Completar campos",IF(OR(NOT(ISNUMBER(B93)),NOT(ISNUMBER(F93)),AND(G93&lt;&gt;"",NOT(ISNUMBER(G93))),AND(I93&lt;&gt;"",NOT(ISNUMBER(I93)))),"Revisar data/valor",IF(B93&lt;&gt;INT(B93),"Remover horário",IF(OR(F93&lt;0,G93&lt;0,I93&lt;0,G93&gt;F93),"Revisar valores",IF(COUNTIF($A$8:$A$507,A93)&gt;1,"ID duplicado",IF(AND(K93&lt;&gt;"Confirmada",K93&lt;&gt;"Pendente",K93&lt;&gt;"Cancelada"),"Status inválido",IF(I93&gt;H93,"Recebido acima da venda",IF(AND(K93="Cancelada",I93&gt;0),"Cancelada com recebimento","")))))))))</x:f>
      </x:c>
      <x:c r="M93" s="24"/>
    </x:row>
    <x:row r="94" ht="22" customHeight="1">
      <x:c r="A94" s="24"/>
      <x:c r="B94" s="28"/>
      <x:c r="C94" s="24"/>
      <x:c r="D94" s="24"/>
      <x:c r="E94" s="24"/>
      <x:c r="F94" s="36"/>
      <x:c r="G94" s="36"/>
      <x:c r="H94" s="37" t="str">
        <x:f>IF(OR(A94="",NOT(ISNUMBER(F94)),AND(G94&lt;&gt;"",NOT(ISNUMBER(G94)))),"",ROUND(F94-G94,2))</x:f>
      </x:c>
      <x:c r="I94" s="36"/>
      <x:c r="J94" s="37" t="str">
        <x:f>IF(OR(NOT(ISNUMBER(H94)),AND(I94&lt;&gt;"",NOT(ISNUMBER(I94)))),"",H94-I94)</x:f>
      </x:c>
      <x:c r="K94" s="24"/>
      <x:c r="L94" s="26" t="str">
        <x:f>IF(COUNTA(A94:G94)+COUNTA(I94)+COUNTA(K94)+COUNTA(M94)=0,"",IF(OR(A94="",B94="",C94="",D94="",E94="",F94="",K94="",M94=""),"Completar campos",IF(OR(NOT(ISNUMBER(B94)),NOT(ISNUMBER(F94)),AND(G94&lt;&gt;"",NOT(ISNUMBER(G94))),AND(I94&lt;&gt;"",NOT(ISNUMBER(I94)))),"Revisar data/valor",IF(B94&lt;&gt;INT(B94),"Remover horário",IF(OR(F94&lt;0,G94&lt;0,I94&lt;0,G94&gt;F94),"Revisar valores",IF(COUNTIF($A$8:$A$507,A94)&gt;1,"ID duplicado",IF(AND(K94&lt;&gt;"Confirmada",K94&lt;&gt;"Pendente",K94&lt;&gt;"Cancelada"),"Status inválido",IF(I94&gt;H94,"Recebido acima da venda",IF(AND(K94="Cancelada",I94&gt;0),"Cancelada com recebimento","")))))))))</x:f>
      </x:c>
      <x:c r="M94" s="24"/>
    </x:row>
    <x:row r="95" ht="22" customHeight="1">
      <x:c r="A95" s="24"/>
      <x:c r="B95" s="28"/>
      <x:c r="C95" s="24"/>
      <x:c r="D95" s="24"/>
      <x:c r="E95" s="24"/>
      <x:c r="F95" s="36"/>
      <x:c r="G95" s="36"/>
      <x:c r="H95" s="37" t="str">
        <x:f>IF(OR(A95="",NOT(ISNUMBER(F95)),AND(G95&lt;&gt;"",NOT(ISNUMBER(G95)))),"",ROUND(F95-G95,2))</x:f>
      </x:c>
      <x:c r="I95" s="36"/>
      <x:c r="J95" s="37" t="str">
        <x:f>IF(OR(NOT(ISNUMBER(H95)),AND(I95&lt;&gt;"",NOT(ISNUMBER(I95)))),"",H95-I95)</x:f>
      </x:c>
      <x:c r="K95" s="24"/>
      <x:c r="L95" s="26" t="str">
        <x:f>IF(COUNTA(A95:G95)+COUNTA(I95)+COUNTA(K95)+COUNTA(M95)=0,"",IF(OR(A95="",B95="",C95="",D95="",E95="",F95="",K95="",M95=""),"Completar campos",IF(OR(NOT(ISNUMBER(B95)),NOT(ISNUMBER(F95)),AND(G95&lt;&gt;"",NOT(ISNUMBER(G95))),AND(I95&lt;&gt;"",NOT(ISNUMBER(I95)))),"Revisar data/valor",IF(B95&lt;&gt;INT(B95),"Remover horário",IF(OR(F95&lt;0,G95&lt;0,I95&lt;0,G95&gt;F95),"Revisar valores",IF(COUNTIF($A$8:$A$507,A95)&gt;1,"ID duplicado",IF(AND(K95&lt;&gt;"Confirmada",K95&lt;&gt;"Pendente",K95&lt;&gt;"Cancelada"),"Status inválido",IF(I95&gt;H95,"Recebido acima da venda",IF(AND(K95="Cancelada",I95&gt;0),"Cancelada com recebimento","")))))))))</x:f>
      </x:c>
      <x:c r="M95" s="24"/>
    </x:row>
    <x:row r="96" ht="22" customHeight="1">
      <x:c r="A96" s="24"/>
      <x:c r="B96" s="28"/>
      <x:c r="C96" s="24"/>
      <x:c r="D96" s="24"/>
      <x:c r="E96" s="24"/>
      <x:c r="F96" s="36"/>
      <x:c r="G96" s="36"/>
      <x:c r="H96" s="37" t="str">
        <x:f>IF(OR(A96="",NOT(ISNUMBER(F96)),AND(G96&lt;&gt;"",NOT(ISNUMBER(G96)))),"",ROUND(F96-G96,2))</x:f>
      </x:c>
      <x:c r="I96" s="36"/>
      <x:c r="J96" s="37" t="str">
        <x:f>IF(OR(NOT(ISNUMBER(H96)),AND(I96&lt;&gt;"",NOT(ISNUMBER(I96)))),"",H96-I96)</x:f>
      </x:c>
      <x:c r="K96" s="24"/>
      <x:c r="L96" s="26" t="str">
        <x:f>IF(COUNTA(A96:G96)+COUNTA(I96)+COUNTA(K96)+COUNTA(M96)=0,"",IF(OR(A96="",B96="",C96="",D96="",E96="",F96="",K96="",M96=""),"Completar campos",IF(OR(NOT(ISNUMBER(B96)),NOT(ISNUMBER(F96)),AND(G96&lt;&gt;"",NOT(ISNUMBER(G96))),AND(I96&lt;&gt;"",NOT(ISNUMBER(I96)))),"Revisar data/valor",IF(B96&lt;&gt;INT(B96),"Remover horário",IF(OR(F96&lt;0,G96&lt;0,I96&lt;0,G96&gt;F96),"Revisar valores",IF(COUNTIF($A$8:$A$507,A96)&gt;1,"ID duplicado",IF(AND(K96&lt;&gt;"Confirmada",K96&lt;&gt;"Pendente",K96&lt;&gt;"Cancelada"),"Status inválido",IF(I96&gt;H96,"Recebido acima da venda",IF(AND(K96="Cancelada",I96&gt;0),"Cancelada com recebimento","")))))))))</x:f>
      </x:c>
      <x:c r="M96" s="24"/>
    </x:row>
    <x:row r="97" ht="22" customHeight="1">
      <x:c r="A97" s="24"/>
      <x:c r="B97" s="28"/>
      <x:c r="C97" s="24"/>
      <x:c r="D97" s="24"/>
      <x:c r="E97" s="24"/>
      <x:c r="F97" s="36"/>
      <x:c r="G97" s="36"/>
      <x:c r="H97" s="37" t="str">
        <x:f>IF(OR(A97="",NOT(ISNUMBER(F97)),AND(G97&lt;&gt;"",NOT(ISNUMBER(G97)))),"",ROUND(F97-G97,2))</x:f>
      </x:c>
      <x:c r="I97" s="36"/>
      <x:c r="J97" s="37" t="str">
        <x:f>IF(OR(NOT(ISNUMBER(H97)),AND(I97&lt;&gt;"",NOT(ISNUMBER(I97)))),"",H97-I97)</x:f>
      </x:c>
      <x:c r="K97" s="24"/>
      <x:c r="L97" s="26" t="str">
        <x:f>IF(COUNTA(A97:G97)+COUNTA(I97)+COUNTA(K97)+COUNTA(M97)=0,"",IF(OR(A97="",B97="",C97="",D97="",E97="",F97="",K97="",M97=""),"Completar campos",IF(OR(NOT(ISNUMBER(B97)),NOT(ISNUMBER(F97)),AND(G97&lt;&gt;"",NOT(ISNUMBER(G97))),AND(I97&lt;&gt;"",NOT(ISNUMBER(I97)))),"Revisar data/valor",IF(B97&lt;&gt;INT(B97),"Remover horário",IF(OR(F97&lt;0,G97&lt;0,I97&lt;0,G97&gt;F97),"Revisar valores",IF(COUNTIF($A$8:$A$507,A97)&gt;1,"ID duplicado",IF(AND(K97&lt;&gt;"Confirmada",K97&lt;&gt;"Pendente",K97&lt;&gt;"Cancelada"),"Status inválido",IF(I97&gt;H97,"Recebido acima da venda",IF(AND(K97="Cancelada",I97&gt;0),"Cancelada com recebimento","")))))))))</x:f>
      </x:c>
      <x:c r="M97" s="24"/>
    </x:row>
    <x:row r="98" ht="22" customHeight="1">
      <x:c r="A98" s="24"/>
      <x:c r="B98" s="28"/>
      <x:c r="C98" s="24"/>
      <x:c r="D98" s="24"/>
      <x:c r="E98" s="24"/>
      <x:c r="F98" s="36"/>
      <x:c r="G98" s="36"/>
      <x:c r="H98" s="37" t="str">
        <x:f>IF(OR(A98="",NOT(ISNUMBER(F98)),AND(G98&lt;&gt;"",NOT(ISNUMBER(G98)))),"",ROUND(F98-G98,2))</x:f>
      </x:c>
      <x:c r="I98" s="36"/>
      <x:c r="J98" s="37" t="str">
        <x:f>IF(OR(NOT(ISNUMBER(H98)),AND(I98&lt;&gt;"",NOT(ISNUMBER(I98)))),"",H98-I98)</x:f>
      </x:c>
      <x:c r="K98" s="24"/>
      <x:c r="L98" s="26" t="str">
        <x:f>IF(COUNTA(A98:G98)+COUNTA(I98)+COUNTA(K98)+COUNTA(M98)=0,"",IF(OR(A98="",B98="",C98="",D98="",E98="",F98="",K98="",M98=""),"Completar campos",IF(OR(NOT(ISNUMBER(B98)),NOT(ISNUMBER(F98)),AND(G98&lt;&gt;"",NOT(ISNUMBER(G98))),AND(I98&lt;&gt;"",NOT(ISNUMBER(I98)))),"Revisar data/valor",IF(B98&lt;&gt;INT(B98),"Remover horário",IF(OR(F98&lt;0,G98&lt;0,I98&lt;0,G98&gt;F98),"Revisar valores",IF(COUNTIF($A$8:$A$507,A98)&gt;1,"ID duplicado",IF(AND(K98&lt;&gt;"Confirmada",K98&lt;&gt;"Pendente",K98&lt;&gt;"Cancelada"),"Status inválido",IF(I98&gt;H98,"Recebido acima da venda",IF(AND(K98="Cancelada",I98&gt;0),"Cancelada com recebimento","")))))))))</x:f>
      </x:c>
      <x:c r="M98" s="24"/>
    </x:row>
    <x:row r="99" ht="22" customHeight="1">
      <x:c r="A99" s="24"/>
      <x:c r="B99" s="28"/>
      <x:c r="C99" s="24"/>
      <x:c r="D99" s="24"/>
      <x:c r="E99" s="24"/>
      <x:c r="F99" s="36"/>
      <x:c r="G99" s="36"/>
      <x:c r="H99" s="37" t="str">
        <x:f>IF(OR(A99="",NOT(ISNUMBER(F99)),AND(G99&lt;&gt;"",NOT(ISNUMBER(G99)))),"",ROUND(F99-G99,2))</x:f>
      </x:c>
      <x:c r="I99" s="36"/>
      <x:c r="J99" s="37" t="str">
        <x:f>IF(OR(NOT(ISNUMBER(H99)),AND(I99&lt;&gt;"",NOT(ISNUMBER(I99)))),"",H99-I99)</x:f>
      </x:c>
      <x:c r="K99" s="24"/>
      <x:c r="L99" s="26" t="str">
        <x:f>IF(COUNTA(A99:G99)+COUNTA(I99)+COUNTA(K99)+COUNTA(M99)=0,"",IF(OR(A99="",B99="",C99="",D99="",E99="",F99="",K99="",M99=""),"Completar campos",IF(OR(NOT(ISNUMBER(B99)),NOT(ISNUMBER(F99)),AND(G99&lt;&gt;"",NOT(ISNUMBER(G99))),AND(I99&lt;&gt;"",NOT(ISNUMBER(I99)))),"Revisar data/valor",IF(B99&lt;&gt;INT(B99),"Remover horário",IF(OR(F99&lt;0,G99&lt;0,I99&lt;0,G99&gt;F99),"Revisar valores",IF(COUNTIF($A$8:$A$507,A99)&gt;1,"ID duplicado",IF(AND(K99&lt;&gt;"Confirmada",K99&lt;&gt;"Pendente",K99&lt;&gt;"Cancelada"),"Status inválido",IF(I99&gt;H99,"Recebido acima da venda",IF(AND(K99="Cancelada",I99&gt;0),"Cancelada com recebimento","")))))))))</x:f>
      </x:c>
      <x:c r="M99" s="24"/>
    </x:row>
    <x:row r="100" ht="22" customHeight="1">
      <x:c r="A100" s="24"/>
      <x:c r="B100" s="28"/>
      <x:c r="C100" s="24"/>
      <x:c r="D100" s="24"/>
      <x:c r="E100" s="24"/>
      <x:c r="F100" s="36"/>
      <x:c r="G100" s="36"/>
      <x:c r="H100" s="37" t="str">
        <x:f>IF(OR(A100="",NOT(ISNUMBER(F100)),AND(G100&lt;&gt;"",NOT(ISNUMBER(G100)))),"",ROUND(F100-G100,2))</x:f>
      </x:c>
      <x:c r="I100" s="36"/>
      <x:c r="J100" s="37" t="str">
        <x:f>IF(OR(NOT(ISNUMBER(H100)),AND(I100&lt;&gt;"",NOT(ISNUMBER(I100)))),"",H100-I100)</x:f>
      </x:c>
      <x:c r="K100" s="24"/>
      <x:c r="L100" s="26" t="str">
        <x:f>IF(COUNTA(A100:G100)+COUNTA(I100)+COUNTA(K100)+COUNTA(M100)=0,"",IF(OR(A100="",B100="",C100="",D100="",E100="",F100="",K100="",M100=""),"Completar campos",IF(OR(NOT(ISNUMBER(B100)),NOT(ISNUMBER(F100)),AND(G100&lt;&gt;"",NOT(ISNUMBER(G100))),AND(I100&lt;&gt;"",NOT(ISNUMBER(I100)))),"Revisar data/valor",IF(B100&lt;&gt;INT(B100),"Remover horário",IF(OR(F100&lt;0,G100&lt;0,I100&lt;0,G100&gt;F100),"Revisar valores",IF(COUNTIF($A$8:$A$507,A100)&gt;1,"ID duplicado",IF(AND(K100&lt;&gt;"Confirmada",K100&lt;&gt;"Pendente",K100&lt;&gt;"Cancelada"),"Status inválido",IF(I100&gt;H100,"Recebido acima da venda",IF(AND(K100="Cancelada",I100&gt;0),"Cancelada com recebimento","")))))))))</x:f>
      </x:c>
      <x:c r="M100" s="24"/>
    </x:row>
    <x:row r="101" ht="22" customHeight="1">
      <x:c r="A101" s="24"/>
      <x:c r="B101" s="28"/>
      <x:c r="C101" s="24"/>
      <x:c r="D101" s="24"/>
      <x:c r="E101" s="24"/>
      <x:c r="F101" s="36"/>
      <x:c r="G101" s="36"/>
      <x:c r="H101" s="37" t="str">
        <x:f>IF(OR(A101="",NOT(ISNUMBER(F101)),AND(G101&lt;&gt;"",NOT(ISNUMBER(G101)))),"",ROUND(F101-G101,2))</x:f>
      </x:c>
      <x:c r="I101" s="36"/>
      <x:c r="J101" s="37" t="str">
        <x:f>IF(OR(NOT(ISNUMBER(H101)),AND(I101&lt;&gt;"",NOT(ISNUMBER(I101)))),"",H101-I101)</x:f>
      </x:c>
      <x:c r="K101" s="24"/>
      <x:c r="L101" s="26" t="str">
        <x:f>IF(COUNTA(A101:G101)+COUNTA(I101)+COUNTA(K101)+COUNTA(M101)=0,"",IF(OR(A101="",B101="",C101="",D101="",E101="",F101="",K101="",M101=""),"Completar campos",IF(OR(NOT(ISNUMBER(B101)),NOT(ISNUMBER(F101)),AND(G101&lt;&gt;"",NOT(ISNUMBER(G101))),AND(I101&lt;&gt;"",NOT(ISNUMBER(I101)))),"Revisar data/valor",IF(B101&lt;&gt;INT(B101),"Remover horário",IF(OR(F101&lt;0,G101&lt;0,I101&lt;0,G101&gt;F101),"Revisar valores",IF(COUNTIF($A$8:$A$507,A101)&gt;1,"ID duplicado",IF(AND(K101&lt;&gt;"Confirmada",K101&lt;&gt;"Pendente",K101&lt;&gt;"Cancelada"),"Status inválido",IF(I101&gt;H101,"Recebido acima da venda",IF(AND(K101="Cancelada",I101&gt;0),"Cancelada com recebimento","")))))))))</x:f>
      </x:c>
      <x:c r="M101" s="24"/>
    </x:row>
    <x:row r="102" ht="22" customHeight="1">
      <x:c r="A102" s="24"/>
      <x:c r="B102" s="28"/>
      <x:c r="C102" s="24"/>
      <x:c r="D102" s="24"/>
      <x:c r="E102" s="24"/>
      <x:c r="F102" s="36"/>
      <x:c r="G102" s="36"/>
      <x:c r="H102" s="37" t="str">
        <x:f>IF(OR(A102="",NOT(ISNUMBER(F102)),AND(G102&lt;&gt;"",NOT(ISNUMBER(G102)))),"",ROUND(F102-G102,2))</x:f>
      </x:c>
      <x:c r="I102" s="36"/>
      <x:c r="J102" s="37" t="str">
        <x:f>IF(OR(NOT(ISNUMBER(H102)),AND(I102&lt;&gt;"",NOT(ISNUMBER(I102)))),"",H102-I102)</x:f>
      </x:c>
      <x:c r="K102" s="24"/>
      <x:c r="L102" s="26" t="str">
        <x:f>IF(COUNTA(A102:G102)+COUNTA(I102)+COUNTA(K102)+COUNTA(M102)=0,"",IF(OR(A102="",B102="",C102="",D102="",E102="",F102="",K102="",M102=""),"Completar campos",IF(OR(NOT(ISNUMBER(B102)),NOT(ISNUMBER(F102)),AND(G102&lt;&gt;"",NOT(ISNUMBER(G102))),AND(I102&lt;&gt;"",NOT(ISNUMBER(I102)))),"Revisar data/valor",IF(B102&lt;&gt;INT(B102),"Remover horário",IF(OR(F102&lt;0,G102&lt;0,I102&lt;0,G102&gt;F102),"Revisar valores",IF(COUNTIF($A$8:$A$507,A102)&gt;1,"ID duplicado",IF(AND(K102&lt;&gt;"Confirmada",K102&lt;&gt;"Pendente",K102&lt;&gt;"Cancelada"),"Status inválido",IF(I102&gt;H102,"Recebido acima da venda",IF(AND(K102="Cancelada",I102&gt;0),"Cancelada com recebimento","")))))))))</x:f>
      </x:c>
      <x:c r="M102" s="24"/>
    </x:row>
    <x:row r="103" ht="22" customHeight="1">
      <x:c r="A103" s="24"/>
      <x:c r="B103" s="28"/>
      <x:c r="C103" s="24"/>
      <x:c r="D103" s="24"/>
      <x:c r="E103" s="24"/>
      <x:c r="F103" s="36"/>
      <x:c r="G103" s="36"/>
      <x:c r="H103" s="37" t="str">
        <x:f>IF(OR(A103="",NOT(ISNUMBER(F103)),AND(G103&lt;&gt;"",NOT(ISNUMBER(G103)))),"",ROUND(F103-G103,2))</x:f>
      </x:c>
      <x:c r="I103" s="36"/>
      <x:c r="J103" s="37" t="str">
        <x:f>IF(OR(NOT(ISNUMBER(H103)),AND(I103&lt;&gt;"",NOT(ISNUMBER(I103)))),"",H103-I103)</x:f>
      </x:c>
      <x:c r="K103" s="24"/>
      <x:c r="L103" s="26" t="str">
        <x:f>IF(COUNTA(A103:G103)+COUNTA(I103)+COUNTA(K103)+COUNTA(M103)=0,"",IF(OR(A103="",B103="",C103="",D103="",E103="",F103="",K103="",M103=""),"Completar campos",IF(OR(NOT(ISNUMBER(B103)),NOT(ISNUMBER(F103)),AND(G103&lt;&gt;"",NOT(ISNUMBER(G103))),AND(I103&lt;&gt;"",NOT(ISNUMBER(I103)))),"Revisar data/valor",IF(B103&lt;&gt;INT(B103),"Remover horário",IF(OR(F103&lt;0,G103&lt;0,I103&lt;0,G103&gt;F103),"Revisar valores",IF(COUNTIF($A$8:$A$507,A103)&gt;1,"ID duplicado",IF(AND(K103&lt;&gt;"Confirmada",K103&lt;&gt;"Pendente",K103&lt;&gt;"Cancelada"),"Status inválido",IF(I103&gt;H103,"Recebido acima da venda",IF(AND(K103="Cancelada",I103&gt;0),"Cancelada com recebimento","")))))))))</x:f>
      </x:c>
      <x:c r="M103" s="24"/>
    </x:row>
    <x:row r="104" ht="22" customHeight="1">
      <x:c r="A104" s="24"/>
      <x:c r="B104" s="28"/>
      <x:c r="C104" s="24"/>
      <x:c r="D104" s="24"/>
      <x:c r="E104" s="24"/>
      <x:c r="F104" s="36"/>
      <x:c r="G104" s="36"/>
      <x:c r="H104" s="37" t="str">
        <x:f>IF(OR(A104="",NOT(ISNUMBER(F104)),AND(G104&lt;&gt;"",NOT(ISNUMBER(G104)))),"",ROUND(F104-G104,2))</x:f>
      </x:c>
      <x:c r="I104" s="36"/>
      <x:c r="J104" s="37" t="str">
        <x:f>IF(OR(NOT(ISNUMBER(H104)),AND(I104&lt;&gt;"",NOT(ISNUMBER(I104)))),"",H104-I104)</x:f>
      </x:c>
      <x:c r="K104" s="24"/>
      <x:c r="L104" s="26" t="str">
        <x:f>IF(COUNTA(A104:G104)+COUNTA(I104)+COUNTA(K104)+COUNTA(M104)=0,"",IF(OR(A104="",B104="",C104="",D104="",E104="",F104="",K104="",M104=""),"Completar campos",IF(OR(NOT(ISNUMBER(B104)),NOT(ISNUMBER(F104)),AND(G104&lt;&gt;"",NOT(ISNUMBER(G104))),AND(I104&lt;&gt;"",NOT(ISNUMBER(I104)))),"Revisar data/valor",IF(B104&lt;&gt;INT(B104),"Remover horário",IF(OR(F104&lt;0,G104&lt;0,I104&lt;0,G104&gt;F104),"Revisar valores",IF(COUNTIF($A$8:$A$507,A104)&gt;1,"ID duplicado",IF(AND(K104&lt;&gt;"Confirmada",K104&lt;&gt;"Pendente",K104&lt;&gt;"Cancelada"),"Status inválido",IF(I104&gt;H104,"Recebido acima da venda",IF(AND(K104="Cancelada",I104&gt;0),"Cancelada com recebimento","")))))))))</x:f>
      </x:c>
      <x:c r="M104" s="24"/>
    </x:row>
    <x:row r="105" ht="22" customHeight="1">
      <x:c r="A105" s="24"/>
      <x:c r="B105" s="28"/>
      <x:c r="C105" s="24"/>
      <x:c r="D105" s="24"/>
      <x:c r="E105" s="24"/>
      <x:c r="F105" s="36"/>
      <x:c r="G105" s="36"/>
      <x:c r="H105" s="37" t="str">
        <x:f>IF(OR(A105="",NOT(ISNUMBER(F105)),AND(G105&lt;&gt;"",NOT(ISNUMBER(G105)))),"",ROUND(F105-G105,2))</x:f>
      </x:c>
      <x:c r="I105" s="36"/>
      <x:c r="J105" s="37" t="str">
        <x:f>IF(OR(NOT(ISNUMBER(H105)),AND(I105&lt;&gt;"",NOT(ISNUMBER(I105)))),"",H105-I105)</x:f>
      </x:c>
      <x:c r="K105" s="24"/>
      <x:c r="L105" s="26" t="str">
        <x:f>IF(COUNTA(A105:G105)+COUNTA(I105)+COUNTA(K105)+COUNTA(M105)=0,"",IF(OR(A105="",B105="",C105="",D105="",E105="",F105="",K105="",M105=""),"Completar campos",IF(OR(NOT(ISNUMBER(B105)),NOT(ISNUMBER(F105)),AND(G105&lt;&gt;"",NOT(ISNUMBER(G105))),AND(I105&lt;&gt;"",NOT(ISNUMBER(I105)))),"Revisar data/valor",IF(B105&lt;&gt;INT(B105),"Remover horário",IF(OR(F105&lt;0,G105&lt;0,I105&lt;0,G105&gt;F105),"Revisar valores",IF(COUNTIF($A$8:$A$507,A105)&gt;1,"ID duplicado",IF(AND(K105&lt;&gt;"Confirmada",K105&lt;&gt;"Pendente",K105&lt;&gt;"Cancelada"),"Status inválido",IF(I105&gt;H105,"Recebido acima da venda",IF(AND(K105="Cancelada",I105&gt;0),"Cancelada com recebimento","")))))))))</x:f>
      </x:c>
      <x:c r="M105" s="24"/>
    </x:row>
    <x:row r="106" ht="22" customHeight="1">
      <x:c r="A106" s="24"/>
      <x:c r="B106" s="28"/>
      <x:c r="C106" s="24"/>
      <x:c r="D106" s="24"/>
      <x:c r="E106" s="24"/>
      <x:c r="F106" s="36"/>
      <x:c r="G106" s="36"/>
      <x:c r="H106" s="37" t="str">
        <x:f>IF(OR(A106="",NOT(ISNUMBER(F106)),AND(G106&lt;&gt;"",NOT(ISNUMBER(G106)))),"",ROUND(F106-G106,2))</x:f>
      </x:c>
      <x:c r="I106" s="36"/>
      <x:c r="J106" s="37" t="str">
        <x:f>IF(OR(NOT(ISNUMBER(H106)),AND(I106&lt;&gt;"",NOT(ISNUMBER(I106)))),"",H106-I106)</x:f>
      </x:c>
      <x:c r="K106" s="24"/>
      <x:c r="L106" s="26" t="str">
        <x:f>IF(COUNTA(A106:G106)+COUNTA(I106)+COUNTA(K106)+COUNTA(M106)=0,"",IF(OR(A106="",B106="",C106="",D106="",E106="",F106="",K106="",M106=""),"Completar campos",IF(OR(NOT(ISNUMBER(B106)),NOT(ISNUMBER(F106)),AND(G106&lt;&gt;"",NOT(ISNUMBER(G106))),AND(I106&lt;&gt;"",NOT(ISNUMBER(I106)))),"Revisar data/valor",IF(B106&lt;&gt;INT(B106),"Remover horário",IF(OR(F106&lt;0,G106&lt;0,I106&lt;0,G106&gt;F106),"Revisar valores",IF(COUNTIF($A$8:$A$507,A106)&gt;1,"ID duplicado",IF(AND(K106&lt;&gt;"Confirmada",K106&lt;&gt;"Pendente",K106&lt;&gt;"Cancelada"),"Status inválido",IF(I106&gt;H106,"Recebido acima da venda",IF(AND(K106="Cancelada",I106&gt;0),"Cancelada com recebimento","")))))))))</x:f>
      </x:c>
      <x:c r="M106" s="24"/>
    </x:row>
    <x:row r="107" ht="22" customHeight="1">
      <x:c r="A107" s="24"/>
      <x:c r="B107" s="28"/>
      <x:c r="C107" s="24"/>
      <x:c r="D107" s="24"/>
      <x:c r="E107" s="24"/>
      <x:c r="F107" s="36"/>
      <x:c r="G107" s="36"/>
      <x:c r="H107" s="37" t="str">
        <x:f>IF(OR(A107="",NOT(ISNUMBER(F107)),AND(G107&lt;&gt;"",NOT(ISNUMBER(G107)))),"",ROUND(F107-G107,2))</x:f>
      </x:c>
      <x:c r="I107" s="36"/>
      <x:c r="J107" s="37" t="str">
        <x:f>IF(OR(NOT(ISNUMBER(H107)),AND(I107&lt;&gt;"",NOT(ISNUMBER(I107)))),"",H107-I107)</x:f>
      </x:c>
      <x:c r="K107" s="24"/>
      <x:c r="L107" s="26" t="str">
        <x:f>IF(COUNTA(A107:G107)+COUNTA(I107)+COUNTA(K107)+COUNTA(M107)=0,"",IF(OR(A107="",B107="",C107="",D107="",E107="",F107="",K107="",M107=""),"Completar campos",IF(OR(NOT(ISNUMBER(B107)),NOT(ISNUMBER(F107)),AND(G107&lt;&gt;"",NOT(ISNUMBER(G107))),AND(I107&lt;&gt;"",NOT(ISNUMBER(I107)))),"Revisar data/valor",IF(B107&lt;&gt;INT(B107),"Remover horário",IF(OR(F107&lt;0,G107&lt;0,I107&lt;0,G107&gt;F107),"Revisar valores",IF(COUNTIF($A$8:$A$507,A107)&gt;1,"ID duplicado",IF(AND(K107&lt;&gt;"Confirmada",K107&lt;&gt;"Pendente",K107&lt;&gt;"Cancelada"),"Status inválido",IF(I107&gt;H107,"Recebido acima da venda",IF(AND(K107="Cancelada",I107&gt;0),"Cancelada com recebimento","")))))))))</x:f>
      </x:c>
      <x:c r="M107" s="24"/>
    </x:row>
    <x:row r="108" ht="22" customHeight="1">
      <x:c r="A108" s="24"/>
      <x:c r="B108" s="28"/>
      <x:c r="C108" s="24"/>
      <x:c r="D108" s="24"/>
      <x:c r="E108" s="24"/>
      <x:c r="F108" s="36"/>
      <x:c r="G108" s="36"/>
      <x:c r="H108" s="37" t="str">
        <x:f>IF(OR(A108="",NOT(ISNUMBER(F108)),AND(G108&lt;&gt;"",NOT(ISNUMBER(G108)))),"",ROUND(F108-G108,2))</x:f>
      </x:c>
      <x:c r="I108" s="36"/>
      <x:c r="J108" s="37" t="str">
        <x:f>IF(OR(NOT(ISNUMBER(H108)),AND(I108&lt;&gt;"",NOT(ISNUMBER(I108)))),"",H108-I108)</x:f>
      </x:c>
      <x:c r="K108" s="24"/>
      <x:c r="L108" s="26" t="str">
        <x:f>IF(COUNTA(A108:G108)+COUNTA(I108)+COUNTA(K108)+COUNTA(M108)=0,"",IF(OR(A108="",B108="",C108="",D108="",E108="",F108="",K108="",M108=""),"Completar campos",IF(OR(NOT(ISNUMBER(B108)),NOT(ISNUMBER(F108)),AND(G108&lt;&gt;"",NOT(ISNUMBER(G108))),AND(I108&lt;&gt;"",NOT(ISNUMBER(I108)))),"Revisar data/valor",IF(B108&lt;&gt;INT(B108),"Remover horário",IF(OR(F108&lt;0,G108&lt;0,I108&lt;0,G108&gt;F108),"Revisar valores",IF(COUNTIF($A$8:$A$507,A108)&gt;1,"ID duplicado",IF(AND(K108&lt;&gt;"Confirmada",K108&lt;&gt;"Pendente",K108&lt;&gt;"Cancelada"),"Status inválido",IF(I108&gt;H108,"Recebido acima da venda",IF(AND(K108="Cancelada",I108&gt;0),"Cancelada com recebimento","")))))))))</x:f>
      </x:c>
      <x:c r="M108" s="24"/>
    </x:row>
    <x:row r="109" ht="22" customHeight="1">
      <x:c r="A109" s="24"/>
      <x:c r="B109" s="28"/>
      <x:c r="C109" s="24"/>
      <x:c r="D109" s="24"/>
      <x:c r="E109" s="24"/>
      <x:c r="F109" s="36"/>
      <x:c r="G109" s="36"/>
      <x:c r="H109" s="37" t="str">
        <x:f>IF(OR(A109="",NOT(ISNUMBER(F109)),AND(G109&lt;&gt;"",NOT(ISNUMBER(G109)))),"",ROUND(F109-G109,2))</x:f>
      </x:c>
      <x:c r="I109" s="36"/>
      <x:c r="J109" s="37" t="str">
        <x:f>IF(OR(NOT(ISNUMBER(H109)),AND(I109&lt;&gt;"",NOT(ISNUMBER(I109)))),"",H109-I109)</x:f>
      </x:c>
      <x:c r="K109" s="24"/>
      <x:c r="L109" s="26" t="str">
        <x:f>IF(COUNTA(A109:G109)+COUNTA(I109)+COUNTA(K109)+COUNTA(M109)=0,"",IF(OR(A109="",B109="",C109="",D109="",E109="",F109="",K109="",M109=""),"Completar campos",IF(OR(NOT(ISNUMBER(B109)),NOT(ISNUMBER(F109)),AND(G109&lt;&gt;"",NOT(ISNUMBER(G109))),AND(I109&lt;&gt;"",NOT(ISNUMBER(I109)))),"Revisar data/valor",IF(B109&lt;&gt;INT(B109),"Remover horário",IF(OR(F109&lt;0,G109&lt;0,I109&lt;0,G109&gt;F109),"Revisar valores",IF(COUNTIF($A$8:$A$507,A109)&gt;1,"ID duplicado",IF(AND(K109&lt;&gt;"Confirmada",K109&lt;&gt;"Pendente",K109&lt;&gt;"Cancelada"),"Status inválido",IF(I109&gt;H109,"Recebido acima da venda",IF(AND(K109="Cancelada",I109&gt;0),"Cancelada com recebimento","")))))))))</x:f>
      </x:c>
      <x:c r="M109" s="24"/>
    </x:row>
    <x:row r="110" ht="22" customHeight="1">
      <x:c r="A110" s="24"/>
      <x:c r="B110" s="28"/>
      <x:c r="C110" s="24"/>
      <x:c r="D110" s="24"/>
      <x:c r="E110" s="24"/>
      <x:c r="F110" s="36"/>
      <x:c r="G110" s="36"/>
      <x:c r="H110" s="37" t="str">
        <x:f>IF(OR(A110="",NOT(ISNUMBER(F110)),AND(G110&lt;&gt;"",NOT(ISNUMBER(G110)))),"",ROUND(F110-G110,2))</x:f>
      </x:c>
      <x:c r="I110" s="36"/>
      <x:c r="J110" s="37" t="str">
        <x:f>IF(OR(NOT(ISNUMBER(H110)),AND(I110&lt;&gt;"",NOT(ISNUMBER(I110)))),"",H110-I110)</x:f>
      </x:c>
      <x:c r="K110" s="24"/>
      <x:c r="L110" s="26" t="str">
        <x:f>IF(COUNTA(A110:G110)+COUNTA(I110)+COUNTA(K110)+COUNTA(M110)=0,"",IF(OR(A110="",B110="",C110="",D110="",E110="",F110="",K110="",M110=""),"Completar campos",IF(OR(NOT(ISNUMBER(B110)),NOT(ISNUMBER(F110)),AND(G110&lt;&gt;"",NOT(ISNUMBER(G110))),AND(I110&lt;&gt;"",NOT(ISNUMBER(I110)))),"Revisar data/valor",IF(B110&lt;&gt;INT(B110),"Remover horário",IF(OR(F110&lt;0,G110&lt;0,I110&lt;0,G110&gt;F110),"Revisar valores",IF(COUNTIF($A$8:$A$507,A110)&gt;1,"ID duplicado",IF(AND(K110&lt;&gt;"Confirmada",K110&lt;&gt;"Pendente",K110&lt;&gt;"Cancelada"),"Status inválido",IF(I110&gt;H110,"Recebido acima da venda",IF(AND(K110="Cancelada",I110&gt;0),"Cancelada com recebimento","")))))))))</x:f>
      </x:c>
      <x:c r="M110" s="24"/>
    </x:row>
    <x:row r="111" ht="22" customHeight="1">
      <x:c r="A111" s="24"/>
      <x:c r="B111" s="28"/>
      <x:c r="C111" s="24"/>
      <x:c r="D111" s="24"/>
      <x:c r="E111" s="24"/>
      <x:c r="F111" s="36"/>
      <x:c r="G111" s="36"/>
      <x:c r="H111" s="37" t="str">
        <x:f>IF(OR(A111="",NOT(ISNUMBER(F111)),AND(G111&lt;&gt;"",NOT(ISNUMBER(G111)))),"",ROUND(F111-G111,2))</x:f>
      </x:c>
      <x:c r="I111" s="36"/>
      <x:c r="J111" s="37" t="str">
        <x:f>IF(OR(NOT(ISNUMBER(H111)),AND(I111&lt;&gt;"",NOT(ISNUMBER(I111)))),"",H111-I111)</x:f>
      </x:c>
      <x:c r="K111" s="24"/>
      <x:c r="L111" s="26" t="str">
        <x:f>IF(COUNTA(A111:G111)+COUNTA(I111)+COUNTA(K111)+COUNTA(M111)=0,"",IF(OR(A111="",B111="",C111="",D111="",E111="",F111="",K111="",M111=""),"Completar campos",IF(OR(NOT(ISNUMBER(B111)),NOT(ISNUMBER(F111)),AND(G111&lt;&gt;"",NOT(ISNUMBER(G111))),AND(I111&lt;&gt;"",NOT(ISNUMBER(I111)))),"Revisar data/valor",IF(B111&lt;&gt;INT(B111),"Remover horário",IF(OR(F111&lt;0,G111&lt;0,I111&lt;0,G111&gt;F111),"Revisar valores",IF(COUNTIF($A$8:$A$507,A111)&gt;1,"ID duplicado",IF(AND(K111&lt;&gt;"Confirmada",K111&lt;&gt;"Pendente",K111&lt;&gt;"Cancelada"),"Status inválido",IF(I111&gt;H111,"Recebido acima da venda",IF(AND(K111="Cancelada",I111&gt;0),"Cancelada com recebimento","")))))))))</x:f>
      </x:c>
      <x:c r="M111" s="24"/>
    </x:row>
    <x:row r="112" ht="22" customHeight="1">
      <x:c r="A112" s="24"/>
      <x:c r="B112" s="28"/>
      <x:c r="C112" s="24"/>
      <x:c r="D112" s="24"/>
      <x:c r="E112" s="24"/>
      <x:c r="F112" s="36"/>
      <x:c r="G112" s="36"/>
      <x:c r="H112" s="37" t="str">
        <x:f>IF(OR(A112="",NOT(ISNUMBER(F112)),AND(G112&lt;&gt;"",NOT(ISNUMBER(G112)))),"",ROUND(F112-G112,2))</x:f>
      </x:c>
      <x:c r="I112" s="36"/>
      <x:c r="J112" s="37" t="str">
        <x:f>IF(OR(NOT(ISNUMBER(H112)),AND(I112&lt;&gt;"",NOT(ISNUMBER(I112)))),"",H112-I112)</x:f>
      </x:c>
      <x:c r="K112" s="24"/>
      <x:c r="L112" s="26" t="str">
        <x:f>IF(COUNTA(A112:G112)+COUNTA(I112)+COUNTA(K112)+COUNTA(M112)=0,"",IF(OR(A112="",B112="",C112="",D112="",E112="",F112="",K112="",M112=""),"Completar campos",IF(OR(NOT(ISNUMBER(B112)),NOT(ISNUMBER(F112)),AND(G112&lt;&gt;"",NOT(ISNUMBER(G112))),AND(I112&lt;&gt;"",NOT(ISNUMBER(I112)))),"Revisar data/valor",IF(B112&lt;&gt;INT(B112),"Remover horário",IF(OR(F112&lt;0,G112&lt;0,I112&lt;0,G112&gt;F112),"Revisar valores",IF(COUNTIF($A$8:$A$507,A112)&gt;1,"ID duplicado",IF(AND(K112&lt;&gt;"Confirmada",K112&lt;&gt;"Pendente",K112&lt;&gt;"Cancelada"),"Status inválido",IF(I112&gt;H112,"Recebido acima da venda",IF(AND(K112="Cancelada",I112&gt;0),"Cancelada com recebimento","")))))))))</x:f>
      </x:c>
      <x:c r="M112" s="24"/>
    </x:row>
    <x:row r="113" ht="22" customHeight="1">
      <x:c r="A113" s="24"/>
      <x:c r="B113" s="28"/>
      <x:c r="C113" s="24"/>
      <x:c r="D113" s="24"/>
      <x:c r="E113" s="24"/>
      <x:c r="F113" s="36"/>
      <x:c r="G113" s="36"/>
      <x:c r="H113" s="37" t="str">
        <x:f>IF(OR(A113="",NOT(ISNUMBER(F113)),AND(G113&lt;&gt;"",NOT(ISNUMBER(G113)))),"",ROUND(F113-G113,2))</x:f>
      </x:c>
      <x:c r="I113" s="36"/>
      <x:c r="J113" s="37" t="str">
        <x:f>IF(OR(NOT(ISNUMBER(H113)),AND(I113&lt;&gt;"",NOT(ISNUMBER(I113)))),"",H113-I113)</x:f>
      </x:c>
      <x:c r="K113" s="24"/>
      <x:c r="L113" s="26" t="str">
        <x:f>IF(COUNTA(A113:G113)+COUNTA(I113)+COUNTA(K113)+COUNTA(M113)=0,"",IF(OR(A113="",B113="",C113="",D113="",E113="",F113="",K113="",M113=""),"Completar campos",IF(OR(NOT(ISNUMBER(B113)),NOT(ISNUMBER(F113)),AND(G113&lt;&gt;"",NOT(ISNUMBER(G113))),AND(I113&lt;&gt;"",NOT(ISNUMBER(I113)))),"Revisar data/valor",IF(B113&lt;&gt;INT(B113),"Remover horário",IF(OR(F113&lt;0,G113&lt;0,I113&lt;0,G113&gt;F113),"Revisar valores",IF(COUNTIF($A$8:$A$507,A113)&gt;1,"ID duplicado",IF(AND(K113&lt;&gt;"Confirmada",K113&lt;&gt;"Pendente",K113&lt;&gt;"Cancelada"),"Status inválido",IF(I113&gt;H113,"Recebido acima da venda",IF(AND(K113="Cancelada",I113&gt;0),"Cancelada com recebimento","")))))))))</x:f>
      </x:c>
      <x:c r="M113" s="24"/>
    </x:row>
    <x:row r="114" ht="22" customHeight="1">
      <x:c r="A114" s="24"/>
      <x:c r="B114" s="28"/>
      <x:c r="C114" s="24"/>
      <x:c r="D114" s="24"/>
      <x:c r="E114" s="24"/>
      <x:c r="F114" s="36"/>
      <x:c r="G114" s="36"/>
      <x:c r="H114" s="37" t="str">
        <x:f>IF(OR(A114="",NOT(ISNUMBER(F114)),AND(G114&lt;&gt;"",NOT(ISNUMBER(G114)))),"",ROUND(F114-G114,2))</x:f>
      </x:c>
      <x:c r="I114" s="36"/>
      <x:c r="J114" s="37" t="str">
        <x:f>IF(OR(NOT(ISNUMBER(H114)),AND(I114&lt;&gt;"",NOT(ISNUMBER(I114)))),"",H114-I114)</x:f>
      </x:c>
      <x:c r="K114" s="24"/>
      <x:c r="L114" s="26" t="str">
        <x:f>IF(COUNTA(A114:G114)+COUNTA(I114)+COUNTA(K114)+COUNTA(M114)=0,"",IF(OR(A114="",B114="",C114="",D114="",E114="",F114="",K114="",M114=""),"Completar campos",IF(OR(NOT(ISNUMBER(B114)),NOT(ISNUMBER(F114)),AND(G114&lt;&gt;"",NOT(ISNUMBER(G114))),AND(I114&lt;&gt;"",NOT(ISNUMBER(I114)))),"Revisar data/valor",IF(B114&lt;&gt;INT(B114),"Remover horário",IF(OR(F114&lt;0,G114&lt;0,I114&lt;0,G114&gt;F114),"Revisar valores",IF(COUNTIF($A$8:$A$507,A114)&gt;1,"ID duplicado",IF(AND(K114&lt;&gt;"Confirmada",K114&lt;&gt;"Pendente",K114&lt;&gt;"Cancelada"),"Status inválido",IF(I114&gt;H114,"Recebido acima da venda",IF(AND(K114="Cancelada",I114&gt;0),"Cancelada com recebimento","")))))))))</x:f>
      </x:c>
      <x:c r="M114" s="24"/>
    </x:row>
    <x:row r="115" ht="22" customHeight="1">
      <x:c r="A115" s="24"/>
      <x:c r="B115" s="28"/>
      <x:c r="C115" s="24"/>
      <x:c r="D115" s="24"/>
      <x:c r="E115" s="24"/>
      <x:c r="F115" s="36"/>
      <x:c r="G115" s="36"/>
      <x:c r="H115" s="37" t="str">
        <x:f>IF(OR(A115="",NOT(ISNUMBER(F115)),AND(G115&lt;&gt;"",NOT(ISNUMBER(G115)))),"",ROUND(F115-G115,2))</x:f>
      </x:c>
      <x:c r="I115" s="36"/>
      <x:c r="J115" s="37" t="str">
        <x:f>IF(OR(NOT(ISNUMBER(H115)),AND(I115&lt;&gt;"",NOT(ISNUMBER(I115)))),"",H115-I115)</x:f>
      </x:c>
      <x:c r="K115" s="24"/>
      <x:c r="L115" s="26" t="str">
        <x:f>IF(COUNTA(A115:G115)+COUNTA(I115)+COUNTA(K115)+COUNTA(M115)=0,"",IF(OR(A115="",B115="",C115="",D115="",E115="",F115="",K115="",M115=""),"Completar campos",IF(OR(NOT(ISNUMBER(B115)),NOT(ISNUMBER(F115)),AND(G115&lt;&gt;"",NOT(ISNUMBER(G115))),AND(I115&lt;&gt;"",NOT(ISNUMBER(I115)))),"Revisar data/valor",IF(B115&lt;&gt;INT(B115),"Remover horário",IF(OR(F115&lt;0,G115&lt;0,I115&lt;0,G115&gt;F115),"Revisar valores",IF(COUNTIF($A$8:$A$507,A115)&gt;1,"ID duplicado",IF(AND(K115&lt;&gt;"Confirmada",K115&lt;&gt;"Pendente",K115&lt;&gt;"Cancelada"),"Status inválido",IF(I115&gt;H115,"Recebido acima da venda",IF(AND(K115="Cancelada",I115&gt;0),"Cancelada com recebimento","")))))))))</x:f>
      </x:c>
      <x:c r="M115" s="24"/>
    </x:row>
    <x:row r="116" ht="22" customHeight="1">
      <x:c r="A116" s="24"/>
      <x:c r="B116" s="28"/>
      <x:c r="C116" s="24"/>
      <x:c r="D116" s="24"/>
      <x:c r="E116" s="24"/>
      <x:c r="F116" s="36"/>
      <x:c r="G116" s="36"/>
      <x:c r="H116" s="37" t="str">
        <x:f>IF(OR(A116="",NOT(ISNUMBER(F116)),AND(G116&lt;&gt;"",NOT(ISNUMBER(G116)))),"",ROUND(F116-G116,2))</x:f>
      </x:c>
      <x:c r="I116" s="36"/>
      <x:c r="J116" s="37" t="str">
        <x:f>IF(OR(NOT(ISNUMBER(H116)),AND(I116&lt;&gt;"",NOT(ISNUMBER(I116)))),"",H116-I116)</x:f>
      </x:c>
      <x:c r="K116" s="24"/>
      <x:c r="L116" s="26" t="str">
        <x:f>IF(COUNTA(A116:G116)+COUNTA(I116)+COUNTA(K116)+COUNTA(M116)=0,"",IF(OR(A116="",B116="",C116="",D116="",E116="",F116="",K116="",M116=""),"Completar campos",IF(OR(NOT(ISNUMBER(B116)),NOT(ISNUMBER(F116)),AND(G116&lt;&gt;"",NOT(ISNUMBER(G116))),AND(I116&lt;&gt;"",NOT(ISNUMBER(I116)))),"Revisar data/valor",IF(B116&lt;&gt;INT(B116),"Remover horário",IF(OR(F116&lt;0,G116&lt;0,I116&lt;0,G116&gt;F116),"Revisar valores",IF(COUNTIF($A$8:$A$507,A116)&gt;1,"ID duplicado",IF(AND(K116&lt;&gt;"Confirmada",K116&lt;&gt;"Pendente",K116&lt;&gt;"Cancelada"),"Status inválido",IF(I116&gt;H116,"Recebido acima da venda",IF(AND(K116="Cancelada",I116&gt;0),"Cancelada com recebimento","")))))))))</x:f>
      </x:c>
      <x:c r="M116" s="24"/>
    </x:row>
    <x:row r="117" ht="22" customHeight="1">
      <x:c r="A117" s="24"/>
      <x:c r="B117" s="28"/>
      <x:c r="C117" s="24"/>
      <x:c r="D117" s="24"/>
      <x:c r="E117" s="24"/>
      <x:c r="F117" s="36"/>
      <x:c r="G117" s="36"/>
      <x:c r="H117" s="37" t="str">
        <x:f>IF(OR(A117="",NOT(ISNUMBER(F117)),AND(G117&lt;&gt;"",NOT(ISNUMBER(G117)))),"",ROUND(F117-G117,2))</x:f>
      </x:c>
      <x:c r="I117" s="36"/>
      <x:c r="J117" s="37" t="str">
        <x:f>IF(OR(NOT(ISNUMBER(H117)),AND(I117&lt;&gt;"",NOT(ISNUMBER(I117)))),"",H117-I117)</x:f>
      </x:c>
      <x:c r="K117" s="24"/>
      <x:c r="L117" s="26" t="str">
        <x:f>IF(COUNTA(A117:G117)+COUNTA(I117)+COUNTA(K117)+COUNTA(M117)=0,"",IF(OR(A117="",B117="",C117="",D117="",E117="",F117="",K117="",M117=""),"Completar campos",IF(OR(NOT(ISNUMBER(B117)),NOT(ISNUMBER(F117)),AND(G117&lt;&gt;"",NOT(ISNUMBER(G117))),AND(I117&lt;&gt;"",NOT(ISNUMBER(I117)))),"Revisar data/valor",IF(B117&lt;&gt;INT(B117),"Remover horário",IF(OR(F117&lt;0,G117&lt;0,I117&lt;0,G117&gt;F117),"Revisar valores",IF(COUNTIF($A$8:$A$507,A117)&gt;1,"ID duplicado",IF(AND(K117&lt;&gt;"Confirmada",K117&lt;&gt;"Pendente",K117&lt;&gt;"Cancelada"),"Status inválido",IF(I117&gt;H117,"Recebido acima da venda",IF(AND(K117="Cancelada",I117&gt;0),"Cancelada com recebimento","")))))))))</x:f>
      </x:c>
      <x:c r="M117" s="24"/>
    </x:row>
    <x:row r="118" ht="22" customHeight="1">
      <x:c r="A118" s="24"/>
      <x:c r="B118" s="28"/>
      <x:c r="C118" s="24"/>
      <x:c r="D118" s="24"/>
      <x:c r="E118" s="24"/>
      <x:c r="F118" s="36"/>
      <x:c r="G118" s="36"/>
      <x:c r="H118" s="37" t="str">
        <x:f>IF(OR(A118="",NOT(ISNUMBER(F118)),AND(G118&lt;&gt;"",NOT(ISNUMBER(G118)))),"",ROUND(F118-G118,2))</x:f>
      </x:c>
      <x:c r="I118" s="36"/>
      <x:c r="J118" s="37" t="str">
        <x:f>IF(OR(NOT(ISNUMBER(H118)),AND(I118&lt;&gt;"",NOT(ISNUMBER(I118)))),"",H118-I118)</x:f>
      </x:c>
      <x:c r="K118" s="24"/>
      <x:c r="L118" s="26" t="str">
        <x:f>IF(COUNTA(A118:G118)+COUNTA(I118)+COUNTA(K118)+COUNTA(M118)=0,"",IF(OR(A118="",B118="",C118="",D118="",E118="",F118="",K118="",M118=""),"Completar campos",IF(OR(NOT(ISNUMBER(B118)),NOT(ISNUMBER(F118)),AND(G118&lt;&gt;"",NOT(ISNUMBER(G118))),AND(I118&lt;&gt;"",NOT(ISNUMBER(I118)))),"Revisar data/valor",IF(B118&lt;&gt;INT(B118),"Remover horário",IF(OR(F118&lt;0,G118&lt;0,I118&lt;0,G118&gt;F118),"Revisar valores",IF(COUNTIF($A$8:$A$507,A118)&gt;1,"ID duplicado",IF(AND(K118&lt;&gt;"Confirmada",K118&lt;&gt;"Pendente",K118&lt;&gt;"Cancelada"),"Status inválido",IF(I118&gt;H118,"Recebido acima da venda",IF(AND(K118="Cancelada",I118&gt;0),"Cancelada com recebimento","")))))))))</x:f>
      </x:c>
      <x:c r="M118" s="24"/>
    </x:row>
    <x:row r="119" ht="22" customHeight="1">
      <x:c r="A119" s="24"/>
      <x:c r="B119" s="28"/>
      <x:c r="C119" s="24"/>
      <x:c r="D119" s="24"/>
      <x:c r="E119" s="24"/>
      <x:c r="F119" s="36"/>
      <x:c r="G119" s="36"/>
      <x:c r="H119" s="37" t="str">
        <x:f>IF(OR(A119="",NOT(ISNUMBER(F119)),AND(G119&lt;&gt;"",NOT(ISNUMBER(G119)))),"",ROUND(F119-G119,2))</x:f>
      </x:c>
      <x:c r="I119" s="36"/>
      <x:c r="J119" s="37" t="str">
        <x:f>IF(OR(NOT(ISNUMBER(H119)),AND(I119&lt;&gt;"",NOT(ISNUMBER(I119)))),"",H119-I119)</x:f>
      </x:c>
      <x:c r="K119" s="24"/>
      <x:c r="L119" s="26" t="str">
        <x:f>IF(COUNTA(A119:G119)+COUNTA(I119)+COUNTA(K119)+COUNTA(M119)=0,"",IF(OR(A119="",B119="",C119="",D119="",E119="",F119="",K119="",M119=""),"Completar campos",IF(OR(NOT(ISNUMBER(B119)),NOT(ISNUMBER(F119)),AND(G119&lt;&gt;"",NOT(ISNUMBER(G119))),AND(I119&lt;&gt;"",NOT(ISNUMBER(I119)))),"Revisar data/valor",IF(B119&lt;&gt;INT(B119),"Remover horário",IF(OR(F119&lt;0,G119&lt;0,I119&lt;0,G119&gt;F119),"Revisar valores",IF(COUNTIF($A$8:$A$507,A119)&gt;1,"ID duplicado",IF(AND(K119&lt;&gt;"Confirmada",K119&lt;&gt;"Pendente",K119&lt;&gt;"Cancelada"),"Status inválido",IF(I119&gt;H119,"Recebido acima da venda",IF(AND(K119="Cancelada",I119&gt;0),"Cancelada com recebimento","")))))))))</x:f>
      </x:c>
      <x:c r="M119" s="24"/>
    </x:row>
    <x:row r="120" ht="22" customHeight="1">
      <x:c r="A120" s="24"/>
      <x:c r="B120" s="28"/>
      <x:c r="C120" s="24"/>
      <x:c r="D120" s="24"/>
      <x:c r="E120" s="24"/>
      <x:c r="F120" s="36"/>
      <x:c r="G120" s="36"/>
      <x:c r="H120" s="37" t="str">
        <x:f>IF(OR(A120="",NOT(ISNUMBER(F120)),AND(G120&lt;&gt;"",NOT(ISNUMBER(G120)))),"",ROUND(F120-G120,2))</x:f>
      </x:c>
      <x:c r="I120" s="36"/>
      <x:c r="J120" s="37" t="str">
        <x:f>IF(OR(NOT(ISNUMBER(H120)),AND(I120&lt;&gt;"",NOT(ISNUMBER(I120)))),"",H120-I120)</x:f>
      </x:c>
      <x:c r="K120" s="24"/>
      <x:c r="L120" s="26" t="str">
        <x:f>IF(COUNTA(A120:G120)+COUNTA(I120)+COUNTA(K120)+COUNTA(M120)=0,"",IF(OR(A120="",B120="",C120="",D120="",E120="",F120="",K120="",M120=""),"Completar campos",IF(OR(NOT(ISNUMBER(B120)),NOT(ISNUMBER(F120)),AND(G120&lt;&gt;"",NOT(ISNUMBER(G120))),AND(I120&lt;&gt;"",NOT(ISNUMBER(I120)))),"Revisar data/valor",IF(B120&lt;&gt;INT(B120),"Remover horário",IF(OR(F120&lt;0,G120&lt;0,I120&lt;0,G120&gt;F120),"Revisar valores",IF(COUNTIF($A$8:$A$507,A120)&gt;1,"ID duplicado",IF(AND(K120&lt;&gt;"Confirmada",K120&lt;&gt;"Pendente",K120&lt;&gt;"Cancelada"),"Status inválido",IF(I120&gt;H120,"Recebido acima da venda",IF(AND(K120="Cancelada",I120&gt;0),"Cancelada com recebimento","")))))))))</x:f>
      </x:c>
      <x:c r="M120" s="24"/>
    </x:row>
    <x:row r="121" ht="22" customHeight="1">
      <x:c r="A121" s="24"/>
      <x:c r="B121" s="28"/>
      <x:c r="C121" s="24"/>
      <x:c r="D121" s="24"/>
      <x:c r="E121" s="24"/>
      <x:c r="F121" s="36"/>
      <x:c r="G121" s="36"/>
      <x:c r="H121" s="37" t="str">
        <x:f>IF(OR(A121="",NOT(ISNUMBER(F121)),AND(G121&lt;&gt;"",NOT(ISNUMBER(G121)))),"",ROUND(F121-G121,2))</x:f>
      </x:c>
      <x:c r="I121" s="36"/>
      <x:c r="J121" s="37" t="str">
        <x:f>IF(OR(NOT(ISNUMBER(H121)),AND(I121&lt;&gt;"",NOT(ISNUMBER(I121)))),"",H121-I121)</x:f>
      </x:c>
      <x:c r="K121" s="24"/>
      <x:c r="L121" s="26" t="str">
        <x:f>IF(COUNTA(A121:G121)+COUNTA(I121)+COUNTA(K121)+COUNTA(M121)=0,"",IF(OR(A121="",B121="",C121="",D121="",E121="",F121="",K121="",M121=""),"Completar campos",IF(OR(NOT(ISNUMBER(B121)),NOT(ISNUMBER(F121)),AND(G121&lt;&gt;"",NOT(ISNUMBER(G121))),AND(I121&lt;&gt;"",NOT(ISNUMBER(I121)))),"Revisar data/valor",IF(B121&lt;&gt;INT(B121),"Remover horário",IF(OR(F121&lt;0,G121&lt;0,I121&lt;0,G121&gt;F121),"Revisar valores",IF(COUNTIF($A$8:$A$507,A121)&gt;1,"ID duplicado",IF(AND(K121&lt;&gt;"Confirmada",K121&lt;&gt;"Pendente",K121&lt;&gt;"Cancelada"),"Status inválido",IF(I121&gt;H121,"Recebido acima da venda",IF(AND(K121="Cancelada",I121&gt;0),"Cancelada com recebimento","")))))))))</x:f>
      </x:c>
      <x:c r="M121" s="24"/>
    </x:row>
    <x:row r="122" ht="22" customHeight="1">
      <x:c r="A122" s="24"/>
      <x:c r="B122" s="28"/>
      <x:c r="C122" s="24"/>
      <x:c r="D122" s="24"/>
      <x:c r="E122" s="24"/>
      <x:c r="F122" s="36"/>
      <x:c r="G122" s="36"/>
      <x:c r="H122" s="37" t="str">
        <x:f>IF(OR(A122="",NOT(ISNUMBER(F122)),AND(G122&lt;&gt;"",NOT(ISNUMBER(G122)))),"",ROUND(F122-G122,2))</x:f>
      </x:c>
      <x:c r="I122" s="36"/>
      <x:c r="J122" s="37" t="str">
        <x:f>IF(OR(NOT(ISNUMBER(H122)),AND(I122&lt;&gt;"",NOT(ISNUMBER(I122)))),"",H122-I122)</x:f>
      </x:c>
      <x:c r="K122" s="24"/>
      <x:c r="L122" s="26" t="str">
        <x:f>IF(COUNTA(A122:G122)+COUNTA(I122)+COUNTA(K122)+COUNTA(M122)=0,"",IF(OR(A122="",B122="",C122="",D122="",E122="",F122="",K122="",M122=""),"Completar campos",IF(OR(NOT(ISNUMBER(B122)),NOT(ISNUMBER(F122)),AND(G122&lt;&gt;"",NOT(ISNUMBER(G122))),AND(I122&lt;&gt;"",NOT(ISNUMBER(I122)))),"Revisar data/valor",IF(B122&lt;&gt;INT(B122),"Remover horário",IF(OR(F122&lt;0,G122&lt;0,I122&lt;0,G122&gt;F122),"Revisar valores",IF(COUNTIF($A$8:$A$507,A122)&gt;1,"ID duplicado",IF(AND(K122&lt;&gt;"Confirmada",K122&lt;&gt;"Pendente",K122&lt;&gt;"Cancelada"),"Status inválido",IF(I122&gt;H122,"Recebido acima da venda",IF(AND(K122="Cancelada",I122&gt;0),"Cancelada com recebimento","")))))))))</x:f>
      </x:c>
      <x:c r="M122" s="24"/>
    </x:row>
    <x:row r="123" ht="22" customHeight="1">
      <x:c r="A123" s="24"/>
      <x:c r="B123" s="28"/>
      <x:c r="C123" s="24"/>
      <x:c r="D123" s="24"/>
      <x:c r="E123" s="24"/>
      <x:c r="F123" s="36"/>
      <x:c r="G123" s="36"/>
      <x:c r="H123" s="37" t="str">
        <x:f>IF(OR(A123="",NOT(ISNUMBER(F123)),AND(G123&lt;&gt;"",NOT(ISNUMBER(G123)))),"",ROUND(F123-G123,2))</x:f>
      </x:c>
      <x:c r="I123" s="36"/>
      <x:c r="J123" s="37" t="str">
        <x:f>IF(OR(NOT(ISNUMBER(H123)),AND(I123&lt;&gt;"",NOT(ISNUMBER(I123)))),"",H123-I123)</x:f>
      </x:c>
      <x:c r="K123" s="24"/>
      <x:c r="L123" s="26" t="str">
        <x:f>IF(COUNTA(A123:G123)+COUNTA(I123)+COUNTA(K123)+COUNTA(M123)=0,"",IF(OR(A123="",B123="",C123="",D123="",E123="",F123="",K123="",M123=""),"Completar campos",IF(OR(NOT(ISNUMBER(B123)),NOT(ISNUMBER(F123)),AND(G123&lt;&gt;"",NOT(ISNUMBER(G123))),AND(I123&lt;&gt;"",NOT(ISNUMBER(I123)))),"Revisar data/valor",IF(B123&lt;&gt;INT(B123),"Remover horário",IF(OR(F123&lt;0,G123&lt;0,I123&lt;0,G123&gt;F123),"Revisar valores",IF(COUNTIF($A$8:$A$507,A123)&gt;1,"ID duplicado",IF(AND(K123&lt;&gt;"Confirmada",K123&lt;&gt;"Pendente",K123&lt;&gt;"Cancelada"),"Status inválido",IF(I123&gt;H123,"Recebido acima da venda",IF(AND(K123="Cancelada",I123&gt;0),"Cancelada com recebimento","")))))))))</x:f>
      </x:c>
      <x:c r="M123" s="24"/>
    </x:row>
    <x:row r="124" ht="22" customHeight="1">
      <x:c r="A124" s="24"/>
      <x:c r="B124" s="28"/>
      <x:c r="C124" s="24"/>
      <x:c r="D124" s="24"/>
      <x:c r="E124" s="24"/>
      <x:c r="F124" s="36"/>
      <x:c r="G124" s="36"/>
      <x:c r="H124" s="37" t="str">
        <x:f>IF(OR(A124="",NOT(ISNUMBER(F124)),AND(G124&lt;&gt;"",NOT(ISNUMBER(G124)))),"",ROUND(F124-G124,2))</x:f>
      </x:c>
      <x:c r="I124" s="36"/>
      <x:c r="J124" s="37" t="str">
        <x:f>IF(OR(NOT(ISNUMBER(H124)),AND(I124&lt;&gt;"",NOT(ISNUMBER(I124)))),"",H124-I124)</x:f>
      </x:c>
      <x:c r="K124" s="24"/>
      <x:c r="L124" s="26" t="str">
        <x:f>IF(COUNTA(A124:G124)+COUNTA(I124)+COUNTA(K124)+COUNTA(M124)=0,"",IF(OR(A124="",B124="",C124="",D124="",E124="",F124="",K124="",M124=""),"Completar campos",IF(OR(NOT(ISNUMBER(B124)),NOT(ISNUMBER(F124)),AND(G124&lt;&gt;"",NOT(ISNUMBER(G124))),AND(I124&lt;&gt;"",NOT(ISNUMBER(I124)))),"Revisar data/valor",IF(B124&lt;&gt;INT(B124),"Remover horário",IF(OR(F124&lt;0,G124&lt;0,I124&lt;0,G124&gt;F124),"Revisar valores",IF(COUNTIF($A$8:$A$507,A124)&gt;1,"ID duplicado",IF(AND(K124&lt;&gt;"Confirmada",K124&lt;&gt;"Pendente",K124&lt;&gt;"Cancelada"),"Status inválido",IF(I124&gt;H124,"Recebido acima da venda",IF(AND(K124="Cancelada",I124&gt;0),"Cancelada com recebimento","")))))))))</x:f>
      </x:c>
      <x:c r="M124" s="24"/>
    </x:row>
    <x:row r="125" ht="22" customHeight="1">
      <x:c r="A125" s="24"/>
      <x:c r="B125" s="28"/>
      <x:c r="C125" s="24"/>
      <x:c r="D125" s="24"/>
      <x:c r="E125" s="24"/>
      <x:c r="F125" s="36"/>
      <x:c r="G125" s="36"/>
      <x:c r="H125" s="37" t="str">
        <x:f>IF(OR(A125="",NOT(ISNUMBER(F125)),AND(G125&lt;&gt;"",NOT(ISNUMBER(G125)))),"",ROUND(F125-G125,2))</x:f>
      </x:c>
      <x:c r="I125" s="36"/>
      <x:c r="J125" s="37" t="str">
        <x:f>IF(OR(NOT(ISNUMBER(H125)),AND(I125&lt;&gt;"",NOT(ISNUMBER(I125)))),"",H125-I125)</x:f>
      </x:c>
      <x:c r="K125" s="24"/>
      <x:c r="L125" s="26" t="str">
        <x:f>IF(COUNTA(A125:G125)+COUNTA(I125)+COUNTA(K125)+COUNTA(M125)=0,"",IF(OR(A125="",B125="",C125="",D125="",E125="",F125="",K125="",M125=""),"Completar campos",IF(OR(NOT(ISNUMBER(B125)),NOT(ISNUMBER(F125)),AND(G125&lt;&gt;"",NOT(ISNUMBER(G125))),AND(I125&lt;&gt;"",NOT(ISNUMBER(I125)))),"Revisar data/valor",IF(B125&lt;&gt;INT(B125),"Remover horário",IF(OR(F125&lt;0,G125&lt;0,I125&lt;0,G125&gt;F125),"Revisar valores",IF(COUNTIF($A$8:$A$507,A125)&gt;1,"ID duplicado",IF(AND(K125&lt;&gt;"Confirmada",K125&lt;&gt;"Pendente",K125&lt;&gt;"Cancelada"),"Status inválido",IF(I125&gt;H125,"Recebido acima da venda",IF(AND(K125="Cancelada",I125&gt;0),"Cancelada com recebimento","")))))))))</x:f>
      </x:c>
      <x:c r="M125" s="24"/>
    </x:row>
    <x:row r="126" ht="22" customHeight="1">
      <x:c r="A126" s="24"/>
      <x:c r="B126" s="28"/>
      <x:c r="C126" s="24"/>
      <x:c r="D126" s="24"/>
      <x:c r="E126" s="24"/>
      <x:c r="F126" s="36"/>
      <x:c r="G126" s="36"/>
      <x:c r="H126" s="37" t="str">
        <x:f>IF(OR(A126="",NOT(ISNUMBER(F126)),AND(G126&lt;&gt;"",NOT(ISNUMBER(G126)))),"",ROUND(F126-G126,2))</x:f>
      </x:c>
      <x:c r="I126" s="36"/>
      <x:c r="J126" s="37" t="str">
        <x:f>IF(OR(NOT(ISNUMBER(H126)),AND(I126&lt;&gt;"",NOT(ISNUMBER(I126)))),"",H126-I126)</x:f>
      </x:c>
      <x:c r="K126" s="24"/>
      <x:c r="L126" s="26" t="str">
        <x:f>IF(COUNTA(A126:G126)+COUNTA(I126)+COUNTA(K126)+COUNTA(M126)=0,"",IF(OR(A126="",B126="",C126="",D126="",E126="",F126="",K126="",M126=""),"Completar campos",IF(OR(NOT(ISNUMBER(B126)),NOT(ISNUMBER(F126)),AND(G126&lt;&gt;"",NOT(ISNUMBER(G126))),AND(I126&lt;&gt;"",NOT(ISNUMBER(I126)))),"Revisar data/valor",IF(B126&lt;&gt;INT(B126),"Remover horário",IF(OR(F126&lt;0,G126&lt;0,I126&lt;0,G126&gt;F126),"Revisar valores",IF(COUNTIF($A$8:$A$507,A126)&gt;1,"ID duplicado",IF(AND(K126&lt;&gt;"Confirmada",K126&lt;&gt;"Pendente",K126&lt;&gt;"Cancelada"),"Status inválido",IF(I126&gt;H126,"Recebido acima da venda",IF(AND(K126="Cancelada",I126&gt;0),"Cancelada com recebimento","")))))))))</x:f>
      </x:c>
      <x:c r="M126" s="24"/>
    </x:row>
    <x:row r="127" ht="22" customHeight="1">
      <x:c r="A127" s="24"/>
      <x:c r="B127" s="28"/>
      <x:c r="C127" s="24"/>
      <x:c r="D127" s="24"/>
      <x:c r="E127" s="24"/>
      <x:c r="F127" s="36"/>
      <x:c r="G127" s="36"/>
      <x:c r="H127" s="37" t="str">
        <x:f>IF(OR(A127="",NOT(ISNUMBER(F127)),AND(G127&lt;&gt;"",NOT(ISNUMBER(G127)))),"",ROUND(F127-G127,2))</x:f>
      </x:c>
      <x:c r="I127" s="36"/>
      <x:c r="J127" s="37" t="str">
        <x:f>IF(OR(NOT(ISNUMBER(H127)),AND(I127&lt;&gt;"",NOT(ISNUMBER(I127)))),"",H127-I127)</x:f>
      </x:c>
      <x:c r="K127" s="24"/>
      <x:c r="L127" s="26" t="str">
        <x:f>IF(COUNTA(A127:G127)+COUNTA(I127)+COUNTA(K127)+COUNTA(M127)=0,"",IF(OR(A127="",B127="",C127="",D127="",E127="",F127="",K127="",M127=""),"Completar campos",IF(OR(NOT(ISNUMBER(B127)),NOT(ISNUMBER(F127)),AND(G127&lt;&gt;"",NOT(ISNUMBER(G127))),AND(I127&lt;&gt;"",NOT(ISNUMBER(I127)))),"Revisar data/valor",IF(B127&lt;&gt;INT(B127),"Remover horário",IF(OR(F127&lt;0,G127&lt;0,I127&lt;0,G127&gt;F127),"Revisar valores",IF(COUNTIF($A$8:$A$507,A127)&gt;1,"ID duplicado",IF(AND(K127&lt;&gt;"Confirmada",K127&lt;&gt;"Pendente",K127&lt;&gt;"Cancelada"),"Status inválido",IF(I127&gt;H127,"Recebido acima da venda",IF(AND(K127="Cancelada",I127&gt;0),"Cancelada com recebimento","")))))))))</x:f>
      </x:c>
      <x:c r="M127" s="24"/>
    </x:row>
    <x:row r="128" ht="22" customHeight="1">
      <x:c r="A128" s="24"/>
      <x:c r="B128" s="28"/>
      <x:c r="C128" s="24"/>
      <x:c r="D128" s="24"/>
      <x:c r="E128" s="24"/>
      <x:c r="F128" s="36"/>
      <x:c r="G128" s="36"/>
      <x:c r="H128" s="37" t="str">
        <x:f>IF(OR(A128="",NOT(ISNUMBER(F128)),AND(G128&lt;&gt;"",NOT(ISNUMBER(G128)))),"",ROUND(F128-G128,2))</x:f>
      </x:c>
      <x:c r="I128" s="36"/>
      <x:c r="J128" s="37" t="str">
        <x:f>IF(OR(NOT(ISNUMBER(H128)),AND(I128&lt;&gt;"",NOT(ISNUMBER(I128)))),"",H128-I128)</x:f>
      </x:c>
      <x:c r="K128" s="24"/>
      <x:c r="L128" s="26" t="str">
        <x:f>IF(COUNTA(A128:G128)+COUNTA(I128)+COUNTA(K128)+COUNTA(M128)=0,"",IF(OR(A128="",B128="",C128="",D128="",E128="",F128="",K128="",M128=""),"Completar campos",IF(OR(NOT(ISNUMBER(B128)),NOT(ISNUMBER(F128)),AND(G128&lt;&gt;"",NOT(ISNUMBER(G128))),AND(I128&lt;&gt;"",NOT(ISNUMBER(I128)))),"Revisar data/valor",IF(B128&lt;&gt;INT(B128),"Remover horário",IF(OR(F128&lt;0,G128&lt;0,I128&lt;0,G128&gt;F128),"Revisar valores",IF(COUNTIF($A$8:$A$507,A128)&gt;1,"ID duplicado",IF(AND(K128&lt;&gt;"Confirmada",K128&lt;&gt;"Pendente",K128&lt;&gt;"Cancelada"),"Status inválido",IF(I128&gt;H128,"Recebido acima da venda",IF(AND(K128="Cancelada",I128&gt;0),"Cancelada com recebimento","")))))))))</x:f>
      </x:c>
      <x:c r="M128" s="24"/>
    </x:row>
    <x:row r="129" ht="22" customHeight="1">
      <x:c r="A129" s="24"/>
      <x:c r="B129" s="28"/>
      <x:c r="C129" s="24"/>
      <x:c r="D129" s="24"/>
      <x:c r="E129" s="24"/>
      <x:c r="F129" s="36"/>
      <x:c r="G129" s="36"/>
      <x:c r="H129" s="37" t="str">
        <x:f>IF(OR(A129="",NOT(ISNUMBER(F129)),AND(G129&lt;&gt;"",NOT(ISNUMBER(G129)))),"",ROUND(F129-G129,2))</x:f>
      </x:c>
      <x:c r="I129" s="36"/>
      <x:c r="J129" s="37" t="str">
        <x:f>IF(OR(NOT(ISNUMBER(H129)),AND(I129&lt;&gt;"",NOT(ISNUMBER(I129)))),"",H129-I129)</x:f>
      </x:c>
      <x:c r="K129" s="24"/>
      <x:c r="L129" s="26" t="str">
        <x:f>IF(COUNTA(A129:G129)+COUNTA(I129)+COUNTA(K129)+COUNTA(M129)=0,"",IF(OR(A129="",B129="",C129="",D129="",E129="",F129="",K129="",M129=""),"Completar campos",IF(OR(NOT(ISNUMBER(B129)),NOT(ISNUMBER(F129)),AND(G129&lt;&gt;"",NOT(ISNUMBER(G129))),AND(I129&lt;&gt;"",NOT(ISNUMBER(I129)))),"Revisar data/valor",IF(B129&lt;&gt;INT(B129),"Remover horário",IF(OR(F129&lt;0,G129&lt;0,I129&lt;0,G129&gt;F129),"Revisar valores",IF(COUNTIF($A$8:$A$507,A129)&gt;1,"ID duplicado",IF(AND(K129&lt;&gt;"Confirmada",K129&lt;&gt;"Pendente",K129&lt;&gt;"Cancelada"),"Status inválido",IF(I129&gt;H129,"Recebido acima da venda",IF(AND(K129="Cancelada",I129&gt;0),"Cancelada com recebimento","")))))))))</x:f>
      </x:c>
      <x:c r="M129" s="24"/>
    </x:row>
    <x:row r="130" ht="22" customHeight="1">
      <x:c r="A130" s="24"/>
      <x:c r="B130" s="28"/>
      <x:c r="C130" s="24"/>
      <x:c r="D130" s="24"/>
      <x:c r="E130" s="24"/>
      <x:c r="F130" s="36"/>
      <x:c r="G130" s="36"/>
      <x:c r="H130" s="37" t="str">
        <x:f>IF(OR(A130="",NOT(ISNUMBER(F130)),AND(G130&lt;&gt;"",NOT(ISNUMBER(G130)))),"",ROUND(F130-G130,2))</x:f>
      </x:c>
      <x:c r="I130" s="36"/>
      <x:c r="J130" s="37" t="str">
        <x:f>IF(OR(NOT(ISNUMBER(H130)),AND(I130&lt;&gt;"",NOT(ISNUMBER(I130)))),"",H130-I130)</x:f>
      </x:c>
      <x:c r="K130" s="24"/>
      <x:c r="L130" s="26" t="str">
        <x:f>IF(COUNTA(A130:G130)+COUNTA(I130)+COUNTA(K130)+COUNTA(M130)=0,"",IF(OR(A130="",B130="",C130="",D130="",E130="",F130="",K130="",M130=""),"Completar campos",IF(OR(NOT(ISNUMBER(B130)),NOT(ISNUMBER(F130)),AND(G130&lt;&gt;"",NOT(ISNUMBER(G130))),AND(I130&lt;&gt;"",NOT(ISNUMBER(I130)))),"Revisar data/valor",IF(B130&lt;&gt;INT(B130),"Remover horário",IF(OR(F130&lt;0,G130&lt;0,I130&lt;0,G130&gt;F130),"Revisar valores",IF(COUNTIF($A$8:$A$507,A130)&gt;1,"ID duplicado",IF(AND(K130&lt;&gt;"Confirmada",K130&lt;&gt;"Pendente",K130&lt;&gt;"Cancelada"),"Status inválido",IF(I130&gt;H130,"Recebido acima da venda",IF(AND(K130="Cancelada",I130&gt;0),"Cancelada com recebimento","")))))))))</x:f>
      </x:c>
      <x:c r="M130" s="24"/>
    </x:row>
    <x:row r="131" ht="22" customHeight="1">
      <x:c r="A131" s="24"/>
      <x:c r="B131" s="28"/>
      <x:c r="C131" s="24"/>
      <x:c r="D131" s="24"/>
      <x:c r="E131" s="24"/>
      <x:c r="F131" s="36"/>
      <x:c r="G131" s="36"/>
      <x:c r="H131" s="37" t="str">
        <x:f>IF(OR(A131="",NOT(ISNUMBER(F131)),AND(G131&lt;&gt;"",NOT(ISNUMBER(G131)))),"",ROUND(F131-G131,2))</x:f>
      </x:c>
      <x:c r="I131" s="36"/>
      <x:c r="J131" s="37" t="str">
        <x:f>IF(OR(NOT(ISNUMBER(H131)),AND(I131&lt;&gt;"",NOT(ISNUMBER(I131)))),"",H131-I131)</x:f>
      </x:c>
      <x:c r="K131" s="24"/>
      <x:c r="L131" s="26" t="str">
        <x:f>IF(COUNTA(A131:G131)+COUNTA(I131)+COUNTA(K131)+COUNTA(M131)=0,"",IF(OR(A131="",B131="",C131="",D131="",E131="",F131="",K131="",M131=""),"Completar campos",IF(OR(NOT(ISNUMBER(B131)),NOT(ISNUMBER(F131)),AND(G131&lt;&gt;"",NOT(ISNUMBER(G131))),AND(I131&lt;&gt;"",NOT(ISNUMBER(I131)))),"Revisar data/valor",IF(B131&lt;&gt;INT(B131),"Remover horário",IF(OR(F131&lt;0,G131&lt;0,I131&lt;0,G131&gt;F131),"Revisar valores",IF(COUNTIF($A$8:$A$507,A131)&gt;1,"ID duplicado",IF(AND(K131&lt;&gt;"Confirmada",K131&lt;&gt;"Pendente",K131&lt;&gt;"Cancelada"),"Status inválido",IF(I131&gt;H131,"Recebido acima da venda",IF(AND(K131="Cancelada",I131&gt;0),"Cancelada com recebimento","")))))))))</x:f>
      </x:c>
      <x:c r="M131" s="24"/>
    </x:row>
    <x:row r="132" ht="22" customHeight="1">
      <x:c r="A132" s="24"/>
      <x:c r="B132" s="28"/>
      <x:c r="C132" s="24"/>
      <x:c r="D132" s="24"/>
      <x:c r="E132" s="24"/>
      <x:c r="F132" s="36"/>
      <x:c r="G132" s="36"/>
      <x:c r="H132" s="37" t="str">
        <x:f>IF(OR(A132="",NOT(ISNUMBER(F132)),AND(G132&lt;&gt;"",NOT(ISNUMBER(G132)))),"",ROUND(F132-G132,2))</x:f>
      </x:c>
      <x:c r="I132" s="36"/>
      <x:c r="J132" s="37" t="str">
        <x:f>IF(OR(NOT(ISNUMBER(H132)),AND(I132&lt;&gt;"",NOT(ISNUMBER(I132)))),"",H132-I132)</x:f>
      </x:c>
      <x:c r="K132" s="24"/>
      <x:c r="L132" s="26" t="str">
        <x:f>IF(COUNTA(A132:G132)+COUNTA(I132)+COUNTA(K132)+COUNTA(M132)=0,"",IF(OR(A132="",B132="",C132="",D132="",E132="",F132="",K132="",M132=""),"Completar campos",IF(OR(NOT(ISNUMBER(B132)),NOT(ISNUMBER(F132)),AND(G132&lt;&gt;"",NOT(ISNUMBER(G132))),AND(I132&lt;&gt;"",NOT(ISNUMBER(I132)))),"Revisar data/valor",IF(B132&lt;&gt;INT(B132),"Remover horário",IF(OR(F132&lt;0,G132&lt;0,I132&lt;0,G132&gt;F132),"Revisar valores",IF(COUNTIF($A$8:$A$507,A132)&gt;1,"ID duplicado",IF(AND(K132&lt;&gt;"Confirmada",K132&lt;&gt;"Pendente",K132&lt;&gt;"Cancelada"),"Status inválido",IF(I132&gt;H132,"Recebido acima da venda",IF(AND(K132="Cancelada",I132&gt;0),"Cancelada com recebimento","")))))))))</x:f>
      </x:c>
      <x:c r="M132" s="24"/>
    </x:row>
    <x:row r="133" ht="22" customHeight="1">
      <x:c r="A133" s="24"/>
      <x:c r="B133" s="28"/>
      <x:c r="C133" s="24"/>
      <x:c r="D133" s="24"/>
      <x:c r="E133" s="24"/>
      <x:c r="F133" s="36"/>
      <x:c r="G133" s="36"/>
      <x:c r="H133" s="37" t="str">
        <x:f>IF(OR(A133="",NOT(ISNUMBER(F133)),AND(G133&lt;&gt;"",NOT(ISNUMBER(G133)))),"",ROUND(F133-G133,2))</x:f>
      </x:c>
      <x:c r="I133" s="36"/>
      <x:c r="J133" s="37" t="str">
        <x:f>IF(OR(NOT(ISNUMBER(H133)),AND(I133&lt;&gt;"",NOT(ISNUMBER(I133)))),"",H133-I133)</x:f>
      </x:c>
      <x:c r="K133" s="24"/>
      <x:c r="L133" s="26" t="str">
        <x:f>IF(COUNTA(A133:G133)+COUNTA(I133)+COUNTA(K133)+COUNTA(M133)=0,"",IF(OR(A133="",B133="",C133="",D133="",E133="",F133="",K133="",M133=""),"Completar campos",IF(OR(NOT(ISNUMBER(B133)),NOT(ISNUMBER(F133)),AND(G133&lt;&gt;"",NOT(ISNUMBER(G133))),AND(I133&lt;&gt;"",NOT(ISNUMBER(I133)))),"Revisar data/valor",IF(B133&lt;&gt;INT(B133),"Remover horário",IF(OR(F133&lt;0,G133&lt;0,I133&lt;0,G133&gt;F133),"Revisar valores",IF(COUNTIF($A$8:$A$507,A133)&gt;1,"ID duplicado",IF(AND(K133&lt;&gt;"Confirmada",K133&lt;&gt;"Pendente",K133&lt;&gt;"Cancelada"),"Status inválido",IF(I133&gt;H133,"Recebido acima da venda",IF(AND(K133="Cancelada",I133&gt;0),"Cancelada com recebimento","")))))))))</x:f>
      </x:c>
      <x:c r="M133" s="24"/>
    </x:row>
    <x:row r="134" ht="22" customHeight="1">
      <x:c r="A134" s="24"/>
      <x:c r="B134" s="28"/>
      <x:c r="C134" s="24"/>
      <x:c r="D134" s="24"/>
      <x:c r="E134" s="24"/>
      <x:c r="F134" s="36"/>
      <x:c r="G134" s="36"/>
      <x:c r="H134" s="37" t="str">
        <x:f>IF(OR(A134="",NOT(ISNUMBER(F134)),AND(G134&lt;&gt;"",NOT(ISNUMBER(G134)))),"",ROUND(F134-G134,2))</x:f>
      </x:c>
      <x:c r="I134" s="36"/>
      <x:c r="J134" s="37" t="str">
        <x:f>IF(OR(NOT(ISNUMBER(H134)),AND(I134&lt;&gt;"",NOT(ISNUMBER(I134)))),"",H134-I134)</x:f>
      </x:c>
      <x:c r="K134" s="24"/>
      <x:c r="L134" s="26" t="str">
        <x:f>IF(COUNTA(A134:G134)+COUNTA(I134)+COUNTA(K134)+COUNTA(M134)=0,"",IF(OR(A134="",B134="",C134="",D134="",E134="",F134="",K134="",M134=""),"Completar campos",IF(OR(NOT(ISNUMBER(B134)),NOT(ISNUMBER(F134)),AND(G134&lt;&gt;"",NOT(ISNUMBER(G134))),AND(I134&lt;&gt;"",NOT(ISNUMBER(I134)))),"Revisar data/valor",IF(B134&lt;&gt;INT(B134),"Remover horário",IF(OR(F134&lt;0,G134&lt;0,I134&lt;0,G134&gt;F134),"Revisar valores",IF(COUNTIF($A$8:$A$507,A134)&gt;1,"ID duplicado",IF(AND(K134&lt;&gt;"Confirmada",K134&lt;&gt;"Pendente",K134&lt;&gt;"Cancelada"),"Status inválido",IF(I134&gt;H134,"Recebido acima da venda",IF(AND(K134="Cancelada",I134&gt;0),"Cancelada com recebimento","")))))))))</x:f>
      </x:c>
      <x:c r="M134" s="24"/>
    </x:row>
    <x:row r="135" ht="22" customHeight="1">
      <x:c r="A135" s="24"/>
      <x:c r="B135" s="28"/>
      <x:c r="C135" s="24"/>
      <x:c r="D135" s="24"/>
      <x:c r="E135" s="24"/>
      <x:c r="F135" s="36"/>
      <x:c r="G135" s="36"/>
      <x:c r="H135" s="37" t="str">
        <x:f>IF(OR(A135="",NOT(ISNUMBER(F135)),AND(G135&lt;&gt;"",NOT(ISNUMBER(G135)))),"",ROUND(F135-G135,2))</x:f>
      </x:c>
      <x:c r="I135" s="36"/>
      <x:c r="J135" s="37" t="str">
        <x:f>IF(OR(NOT(ISNUMBER(H135)),AND(I135&lt;&gt;"",NOT(ISNUMBER(I135)))),"",H135-I135)</x:f>
      </x:c>
      <x:c r="K135" s="24"/>
      <x:c r="L135" s="26" t="str">
        <x:f>IF(COUNTA(A135:G135)+COUNTA(I135)+COUNTA(K135)+COUNTA(M135)=0,"",IF(OR(A135="",B135="",C135="",D135="",E135="",F135="",K135="",M135=""),"Completar campos",IF(OR(NOT(ISNUMBER(B135)),NOT(ISNUMBER(F135)),AND(G135&lt;&gt;"",NOT(ISNUMBER(G135))),AND(I135&lt;&gt;"",NOT(ISNUMBER(I135)))),"Revisar data/valor",IF(B135&lt;&gt;INT(B135),"Remover horário",IF(OR(F135&lt;0,G135&lt;0,I135&lt;0,G135&gt;F135),"Revisar valores",IF(COUNTIF($A$8:$A$507,A135)&gt;1,"ID duplicado",IF(AND(K135&lt;&gt;"Confirmada",K135&lt;&gt;"Pendente",K135&lt;&gt;"Cancelada"),"Status inválido",IF(I135&gt;H135,"Recebido acima da venda",IF(AND(K135="Cancelada",I135&gt;0),"Cancelada com recebimento","")))))))))</x:f>
      </x:c>
      <x:c r="M135" s="24"/>
    </x:row>
    <x:row r="136" ht="22" customHeight="1">
      <x:c r="A136" s="24"/>
      <x:c r="B136" s="28"/>
      <x:c r="C136" s="24"/>
      <x:c r="D136" s="24"/>
      <x:c r="E136" s="24"/>
      <x:c r="F136" s="36"/>
      <x:c r="G136" s="36"/>
      <x:c r="H136" s="37" t="str">
        <x:f>IF(OR(A136="",NOT(ISNUMBER(F136)),AND(G136&lt;&gt;"",NOT(ISNUMBER(G136)))),"",ROUND(F136-G136,2))</x:f>
      </x:c>
      <x:c r="I136" s="36"/>
      <x:c r="J136" s="37" t="str">
        <x:f>IF(OR(NOT(ISNUMBER(H136)),AND(I136&lt;&gt;"",NOT(ISNUMBER(I136)))),"",H136-I136)</x:f>
      </x:c>
      <x:c r="K136" s="24"/>
      <x:c r="L136" s="26" t="str">
        <x:f>IF(COUNTA(A136:G136)+COUNTA(I136)+COUNTA(K136)+COUNTA(M136)=0,"",IF(OR(A136="",B136="",C136="",D136="",E136="",F136="",K136="",M136=""),"Completar campos",IF(OR(NOT(ISNUMBER(B136)),NOT(ISNUMBER(F136)),AND(G136&lt;&gt;"",NOT(ISNUMBER(G136))),AND(I136&lt;&gt;"",NOT(ISNUMBER(I136)))),"Revisar data/valor",IF(B136&lt;&gt;INT(B136),"Remover horário",IF(OR(F136&lt;0,G136&lt;0,I136&lt;0,G136&gt;F136),"Revisar valores",IF(COUNTIF($A$8:$A$507,A136)&gt;1,"ID duplicado",IF(AND(K136&lt;&gt;"Confirmada",K136&lt;&gt;"Pendente",K136&lt;&gt;"Cancelada"),"Status inválido",IF(I136&gt;H136,"Recebido acima da venda",IF(AND(K136="Cancelada",I136&gt;0),"Cancelada com recebimento","")))))))))</x:f>
      </x:c>
      <x:c r="M136" s="24"/>
    </x:row>
    <x:row r="137" ht="22" customHeight="1">
      <x:c r="A137" s="24"/>
      <x:c r="B137" s="28"/>
      <x:c r="C137" s="24"/>
      <x:c r="D137" s="24"/>
      <x:c r="E137" s="24"/>
      <x:c r="F137" s="36"/>
      <x:c r="G137" s="36"/>
      <x:c r="H137" s="37" t="str">
        <x:f>IF(OR(A137="",NOT(ISNUMBER(F137)),AND(G137&lt;&gt;"",NOT(ISNUMBER(G137)))),"",ROUND(F137-G137,2))</x:f>
      </x:c>
      <x:c r="I137" s="36"/>
      <x:c r="J137" s="37" t="str">
        <x:f>IF(OR(NOT(ISNUMBER(H137)),AND(I137&lt;&gt;"",NOT(ISNUMBER(I137)))),"",H137-I137)</x:f>
      </x:c>
      <x:c r="K137" s="24"/>
      <x:c r="L137" s="26" t="str">
        <x:f>IF(COUNTA(A137:G137)+COUNTA(I137)+COUNTA(K137)+COUNTA(M137)=0,"",IF(OR(A137="",B137="",C137="",D137="",E137="",F137="",K137="",M137=""),"Completar campos",IF(OR(NOT(ISNUMBER(B137)),NOT(ISNUMBER(F137)),AND(G137&lt;&gt;"",NOT(ISNUMBER(G137))),AND(I137&lt;&gt;"",NOT(ISNUMBER(I137)))),"Revisar data/valor",IF(B137&lt;&gt;INT(B137),"Remover horário",IF(OR(F137&lt;0,G137&lt;0,I137&lt;0,G137&gt;F137),"Revisar valores",IF(COUNTIF($A$8:$A$507,A137)&gt;1,"ID duplicado",IF(AND(K137&lt;&gt;"Confirmada",K137&lt;&gt;"Pendente",K137&lt;&gt;"Cancelada"),"Status inválido",IF(I137&gt;H137,"Recebido acima da venda",IF(AND(K137="Cancelada",I137&gt;0),"Cancelada com recebimento","")))))))))</x:f>
      </x:c>
      <x:c r="M137" s="24"/>
    </x:row>
    <x:row r="138" ht="22" customHeight="1">
      <x:c r="A138" s="24"/>
      <x:c r="B138" s="28"/>
      <x:c r="C138" s="24"/>
      <x:c r="D138" s="24"/>
      <x:c r="E138" s="24"/>
      <x:c r="F138" s="36"/>
      <x:c r="G138" s="36"/>
      <x:c r="H138" s="37" t="str">
        <x:f>IF(OR(A138="",NOT(ISNUMBER(F138)),AND(G138&lt;&gt;"",NOT(ISNUMBER(G138)))),"",ROUND(F138-G138,2))</x:f>
      </x:c>
      <x:c r="I138" s="36"/>
      <x:c r="J138" s="37" t="str">
        <x:f>IF(OR(NOT(ISNUMBER(H138)),AND(I138&lt;&gt;"",NOT(ISNUMBER(I138)))),"",H138-I138)</x:f>
      </x:c>
      <x:c r="K138" s="24"/>
      <x:c r="L138" s="26" t="str">
        <x:f>IF(COUNTA(A138:G138)+COUNTA(I138)+COUNTA(K138)+COUNTA(M138)=0,"",IF(OR(A138="",B138="",C138="",D138="",E138="",F138="",K138="",M138=""),"Completar campos",IF(OR(NOT(ISNUMBER(B138)),NOT(ISNUMBER(F138)),AND(G138&lt;&gt;"",NOT(ISNUMBER(G138))),AND(I138&lt;&gt;"",NOT(ISNUMBER(I138)))),"Revisar data/valor",IF(B138&lt;&gt;INT(B138),"Remover horário",IF(OR(F138&lt;0,G138&lt;0,I138&lt;0,G138&gt;F138),"Revisar valores",IF(COUNTIF($A$8:$A$507,A138)&gt;1,"ID duplicado",IF(AND(K138&lt;&gt;"Confirmada",K138&lt;&gt;"Pendente",K138&lt;&gt;"Cancelada"),"Status inválido",IF(I138&gt;H138,"Recebido acima da venda",IF(AND(K138="Cancelada",I138&gt;0),"Cancelada com recebimento","")))))))))</x:f>
      </x:c>
      <x:c r="M138" s="24"/>
    </x:row>
    <x:row r="139" ht="22" customHeight="1">
      <x:c r="A139" s="24"/>
      <x:c r="B139" s="28"/>
      <x:c r="C139" s="24"/>
      <x:c r="D139" s="24"/>
      <x:c r="E139" s="24"/>
      <x:c r="F139" s="36"/>
      <x:c r="G139" s="36"/>
      <x:c r="H139" s="37" t="str">
        <x:f>IF(OR(A139="",NOT(ISNUMBER(F139)),AND(G139&lt;&gt;"",NOT(ISNUMBER(G139)))),"",ROUND(F139-G139,2))</x:f>
      </x:c>
      <x:c r="I139" s="36"/>
      <x:c r="J139" s="37" t="str">
        <x:f>IF(OR(NOT(ISNUMBER(H139)),AND(I139&lt;&gt;"",NOT(ISNUMBER(I139)))),"",H139-I139)</x:f>
      </x:c>
      <x:c r="K139" s="24"/>
      <x:c r="L139" s="26" t="str">
        <x:f>IF(COUNTA(A139:G139)+COUNTA(I139)+COUNTA(K139)+COUNTA(M139)=0,"",IF(OR(A139="",B139="",C139="",D139="",E139="",F139="",K139="",M139=""),"Completar campos",IF(OR(NOT(ISNUMBER(B139)),NOT(ISNUMBER(F139)),AND(G139&lt;&gt;"",NOT(ISNUMBER(G139))),AND(I139&lt;&gt;"",NOT(ISNUMBER(I139)))),"Revisar data/valor",IF(B139&lt;&gt;INT(B139),"Remover horário",IF(OR(F139&lt;0,G139&lt;0,I139&lt;0,G139&gt;F139),"Revisar valores",IF(COUNTIF($A$8:$A$507,A139)&gt;1,"ID duplicado",IF(AND(K139&lt;&gt;"Confirmada",K139&lt;&gt;"Pendente",K139&lt;&gt;"Cancelada"),"Status inválido",IF(I139&gt;H139,"Recebido acima da venda",IF(AND(K139="Cancelada",I139&gt;0),"Cancelada com recebimento","")))))))))</x:f>
      </x:c>
      <x:c r="M139" s="24"/>
    </x:row>
    <x:row r="140" ht="22" customHeight="1">
      <x:c r="A140" s="24"/>
      <x:c r="B140" s="28"/>
      <x:c r="C140" s="24"/>
      <x:c r="D140" s="24"/>
      <x:c r="E140" s="24"/>
      <x:c r="F140" s="36"/>
      <x:c r="G140" s="36"/>
      <x:c r="H140" s="37" t="str">
        <x:f>IF(OR(A140="",NOT(ISNUMBER(F140)),AND(G140&lt;&gt;"",NOT(ISNUMBER(G140)))),"",ROUND(F140-G140,2))</x:f>
      </x:c>
      <x:c r="I140" s="36"/>
      <x:c r="J140" s="37" t="str">
        <x:f>IF(OR(NOT(ISNUMBER(H140)),AND(I140&lt;&gt;"",NOT(ISNUMBER(I140)))),"",H140-I140)</x:f>
      </x:c>
      <x:c r="K140" s="24"/>
      <x:c r="L140" s="26" t="str">
        <x:f>IF(COUNTA(A140:G140)+COUNTA(I140)+COUNTA(K140)+COUNTA(M140)=0,"",IF(OR(A140="",B140="",C140="",D140="",E140="",F140="",K140="",M140=""),"Completar campos",IF(OR(NOT(ISNUMBER(B140)),NOT(ISNUMBER(F140)),AND(G140&lt;&gt;"",NOT(ISNUMBER(G140))),AND(I140&lt;&gt;"",NOT(ISNUMBER(I140)))),"Revisar data/valor",IF(B140&lt;&gt;INT(B140),"Remover horário",IF(OR(F140&lt;0,G140&lt;0,I140&lt;0,G140&gt;F140),"Revisar valores",IF(COUNTIF($A$8:$A$507,A140)&gt;1,"ID duplicado",IF(AND(K140&lt;&gt;"Confirmada",K140&lt;&gt;"Pendente",K140&lt;&gt;"Cancelada"),"Status inválido",IF(I140&gt;H140,"Recebido acima da venda",IF(AND(K140="Cancelada",I140&gt;0),"Cancelada com recebimento","")))))))))</x:f>
      </x:c>
      <x:c r="M140" s="24"/>
    </x:row>
    <x:row r="141" ht="22" customHeight="1">
      <x:c r="A141" s="24"/>
      <x:c r="B141" s="28"/>
      <x:c r="C141" s="24"/>
      <x:c r="D141" s="24"/>
      <x:c r="E141" s="24"/>
      <x:c r="F141" s="36"/>
      <x:c r="G141" s="36"/>
      <x:c r="H141" s="37" t="str">
        <x:f>IF(OR(A141="",NOT(ISNUMBER(F141)),AND(G141&lt;&gt;"",NOT(ISNUMBER(G141)))),"",ROUND(F141-G141,2))</x:f>
      </x:c>
      <x:c r="I141" s="36"/>
      <x:c r="J141" s="37" t="str">
        <x:f>IF(OR(NOT(ISNUMBER(H141)),AND(I141&lt;&gt;"",NOT(ISNUMBER(I141)))),"",H141-I141)</x:f>
      </x:c>
      <x:c r="K141" s="24"/>
      <x:c r="L141" s="26" t="str">
        <x:f>IF(COUNTA(A141:G141)+COUNTA(I141)+COUNTA(K141)+COUNTA(M141)=0,"",IF(OR(A141="",B141="",C141="",D141="",E141="",F141="",K141="",M141=""),"Completar campos",IF(OR(NOT(ISNUMBER(B141)),NOT(ISNUMBER(F141)),AND(G141&lt;&gt;"",NOT(ISNUMBER(G141))),AND(I141&lt;&gt;"",NOT(ISNUMBER(I141)))),"Revisar data/valor",IF(B141&lt;&gt;INT(B141),"Remover horário",IF(OR(F141&lt;0,G141&lt;0,I141&lt;0,G141&gt;F141),"Revisar valores",IF(COUNTIF($A$8:$A$507,A141)&gt;1,"ID duplicado",IF(AND(K141&lt;&gt;"Confirmada",K141&lt;&gt;"Pendente",K141&lt;&gt;"Cancelada"),"Status inválido",IF(I141&gt;H141,"Recebido acima da venda",IF(AND(K141="Cancelada",I141&gt;0),"Cancelada com recebimento","")))))))))</x:f>
      </x:c>
      <x:c r="M141" s="24"/>
    </x:row>
    <x:row r="142" ht="22" customHeight="1">
      <x:c r="A142" s="24"/>
      <x:c r="B142" s="28"/>
      <x:c r="C142" s="24"/>
      <x:c r="D142" s="24"/>
      <x:c r="E142" s="24"/>
      <x:c r="F142" s="36"/>
      <x:c r="G142" s="36"/>
      <x:c r="H142" s="37" t="str">
        <x:f>IF(OR(A142="",NOT(ISNUMBER(F142)),AND(G142&lt;&gt;"",NOT(ISNUMBER(G142)))),"",ROUND(F142-G142,2))</x:f>
      </x:c>
      <x:c r="I142" s="36"/>
      <x:c r="J142" s="37" t="str">
        <x:f>IF(OR(NOT(ISNUMBER(H142)),AND(I142&lt;&gt;"",NOT(ISNUMBER(I142)))),"",H142-I142)</x:f>
      </x:c>
      <x:c r="K142" s="24"/>
      <x:c r="L142" s="26" t="str">
        <x:f>IF(COUNTA(A142:G142)+COUNTA(I142)+COUNTA(K142)+COUNTA(M142)=0,"",IF(OR(A142="",B142="",C142="",D142="",E142="",F142="",K142="",M142=""),"Completar campos",IF(OR(NOT(ISNUMBER(B142)),NOT(ISNUMBER(F142)),AND(G142&lt;&gt;"",NOT(ISNUMBER(G142))),AND(I142&lt;&gt;"",NOT(ISNUMBER(I142)))),"Revisar data/valor",IF(B142&lt;&gt;INT(B142),"Remover horário",IF(OR(F142&lt;0,G142&lt;0,I142&lt;0,G142&gt;F142),"Revisar valores",IF(COUNTIF($A$8:$A$507,A142)&gt;1,"ID duplicado",IF(AND(K142&lt;&gt;"Confirmada",K142&lt;&gt;"Pendente",K142&lt;&gt;"Cancelada"),"Status inválido",IF(I142&gt;H142,"Recebido acima da venda",IF(AND(K142="Cancelada",I142&gt;0),"Cancelada com recebimento","")))))))))</x:f>
      </x:c>
      <x:c r="M142" s="24"/>
    </x:row>
    <x:row r="143" ht="22" customHeight="1">
      <x:c r="A143" s="24"/>
      <x:c r="B143" s="28"/>
      <x:c r="C143" s="24"/>
      <x:c r="D143" s="24"/>
      <x:c r="E143" s="24"/>
      <x:c r="F143" s="36"/>
      <x:c r="G143" s="36"/>
      <x:c r="H143" s="37" t="str">
        <x:f>IF(OR(A143="",NOT(ISNUMBER(F143)),AND(G143&lt;&gt;"",NOT(ISNUMBER(G143)))),"",ROUND(F143-G143,2))</x:f>
      </x:c>
      <x:c r="I143" s="36"/>
      <x:c r="J143" s="37" t="str">
        <x:f>IF(OR(NOT(ISNUMBER(H143)),AND(I143&lt;&gt;"",NOT(ISNUMBER(I143)))),"",H143-I143)</x:f>
      </x:c>
      <x:c r="K143" s="24"/>
      <x:c r="L143" s="26" t="str">
        <x:f>IF(COUNTA(A143:G143)+COUNTA(I143)+COUNTA(K143)+COUNTA(M143)=0,"",IF(OR(A143="",B143="",C143="",D143="",E143="",F143="",K143="",M143=""),"Completar campos",IF(OR(NOT(ISNUMBER(B143)),NOT(ISNUMBER(F143)),AND(G143&lt;&gt;"",NOT(ISNUMBER(G143))),AND(I143&lt;&gt;"",NOT(ISNUMBER(I143)))),"Revisar data/valor",IF(B143&lt;&gt;INT(B143),"Remover horário",IF(OR(F143&lt;0,G143&lt;0,I143&lt;0,G143&gt;F143),"Revisar valores",IF(COUNTIF($A$8:$A$507,A143)&gt;1,"ID duplicado",IF(AND(K143&lt;&gt;"Confirmada",K143&lt;&gt;"Pendente",K143&lt;&gt;"Cancelada"),"Status inválido",IF(I143&gt;H143,"Recebido acima da venda",IF(AND(K143="Cancelada",I143&gt;0),"Cancelada com recebimento","")))))))))</x:f>
      </x:c>
      <x:c r="M143" s="24"/>
    </x:row>
    <x:row r="144" ht="22" customHeight="1">
      <x:c r="A144" s="24"/>
      <x:c r="B144" s="28"/>
      <x:c r="C144" s="24"/>
      <x:c r="D144" s="24"/>
      <x:c r="E144" s="24"/>
      <x:c r="F144" s="36"/>
      <x:c r="G144" s="36"/>
      <x:c r="H144" s="37" t="str">
        <x:f>IF(OR(A144="",NOT(ISNUMBER(F144)),AND(G144&lt;&gt;"",NOT(ISNUMBER(G144)))),"",ROUND(F144-G144,2))</x:f>
      </x:c>
      <x:c r="I144" s="36"/>
      <x:c r="J144" s="37" t="str">
        <x:f>IF(OR(NOT(ISNUMBER(H144)),AND(I144&lt;&gt;"",NOT(ISNUMBER(I144)))),"",H144-I144)</x:f>
      </x:c>
      <x:c r="K144" s="24"/>
      <x:c r="L144" s="26" t="str">
        <x:f>IF(COUNTA(A144:G144)+COUNTA(I144)+COUNTA(K144)+COUNTA(M144)=0,"",IF(OR(A144="",B144="",C144="",D144="",E144="",F144="",K144="",M144=""),"Completar campos",IF(OR(NOT(ISNUMBER(B144)),NOT(ISNUMBER(F144)),AND(G144&lt;&gt;"",NOT(ISNUMBER(G144))),AND(I144&lt;&gt;"",NOT(ISNUMBER(I144)))),"Revisar data/valor",IF(B144&lt;&gt;INT(B144),"Remover horário",IF(OR(F144&lt;0,G144&lt;0,I144&lt;0,G144&gt;F144),"Revisar valores",IF(COUNTIF($A$8:$A$507,A144)&gt;1,"ID duplicado",IF(AND(K144&lt;&gt;"Confirmada",K144&lt;&gt;"Pendente",K144&lt;&gt;"Cancelada"),"Status inválido",IF(I144&gt;H144,"Recebido acima da venda",IF(AND(K144="Cancelada",I144&gt;0),"Cancelada com recebimento","")))))))))</x:f>
      </x:c>
      <x:c r="M144" s="24"/>
    </x:row>
    <x:row r="145" ht="22" customHeight="1">
      <x:c r="A145" s="24"/>
      <x:c r="B145" s="28"/>
      <x:c r="C145" s="24"/>
      <x:c r="D145" s="24"/>
      <x:c r="E145" s="24"/>
      <x:c r="F145" s="36"/>
      <x:c r="G145" s="36"/>
      <x:c r="H145" s="37" t="str">
        <x:f>IF(OR(A145="",NOT(ISNUMBER(F145)),AND(G145&lt;&gt;"",NOT(ISNUMBER(G145)))),"",ROUND(F145-G145,2))</x:f>
      </x:c>
      <x:c r="I145" s="36"/>
      <x:c r="J145" s="37" t="str">
        <x:f>IF(OR(NOT(ISNUMBER(H145)),AND(I145&lt;&gt;"",NOT(ISNUMBER(I145)))),"",H145-I145)</x:f>
      </x:c>
      <x:c r="K145" s="24"/>
      <x:c r="L145" s="26" t="str">
        <x:f>IF(COUNTA(A145:G145)+COUNTA(I145)+COUNTA(K145)+COUNTA(M145)=0,"",IF(OR(A145="",B145="",C145="",D145="",E145="",F145="",K145="",M145=""),"Completar campos",IF(OR(NOT(ISNUMBER(B145)),NOT(ISNUMBER(F145)),AND(G145&lt;&gt;"",NOT(ISNUMBER(G145))),AND(I145&lt;&gt;"",NOT(ISNUMBER(I145)))),"Revisar data/valor",IF(B145&lt;&gt;INT(B145),"Remover horário",IF(OR(F145&lt;0,G145&lt;0,I145&lt;0,G145&gt;F145),"Revisar valores",IF(COUNTIF($A$8:$A$507,A145)&gt;1,"ID duplicado",IF(AND(K145&lt;&gt;"Confirmada",K145&lt;&gt;"Pendente",K145&lt;&gt;"Cancelada"),"Status inválido",IF(I145&gt;H145,"Recebido acima da venda",IF(AND(K145="Cancelada",I145&gt;0),"Cancelada com recebimento","")))))))))</x:f>
      </x:c>
      <x:c r="M145" s="24"/>
    </x:row>
    <x:row r="146" ht="22" customHeight="1">
      <x:c r="A146" s="24"/>
      <x:c r="B146" s="28"/>
      <x:c r="C146" s="24"/>
      <x:c r="D146" s="24"/>
      <x:c r="E146" s="24"/>
      <x:c r="F146" s="36"/>
      <x:c r="G146" s="36"/>
      <x:c r="H146" s="37" t="str">
        <x:f>IF(OR(A146="",NOT(ISNUMBER(F146)),AND(G146&lt;&gt;"",NOT(ISNUMBER(G146)))),"",ROUND(F146-G146,2))</x:f>
      </x:c>
      <x:c r="I146" s="36"/>
      <x:c r="J146" s="37" t="str">
        <x:f>IF(OR(NOT(ISNUMBER(H146)),AND(I146&lt;&gt;"",NOT(ISNUMBER(I146)))),"",H146-I146)</x:f>
      </x:c>
      <x:c r="K146" s="24"/>
      <x:c r="L146" s="26" t="str">
        <x:f>IF(COUNTA(A146:G146)+COUNTA(I146)+COUNTA(K146)+COUNTA(M146)=0,"",IF(OR(A146="",B146="",C146="",D146="",E146="",F146="",K146="",M146=""),"Completar campos",IF(OR(NOT(ISNUMBER(B146)),NOT(ISNUMBER(F146)),AND(G146&lt;&gt;"",NOT(ISNUMBER(G146))),AND(I146&lt;&gt;"",NOT(ISNUMBER(I146)))),"Revisar data/valor",IF(B146&lt;&gt;INT(B146),"Remover horário",IF(OR(F146&lt;0,G146&lt;0,I146&lt;0,G146&gt;F146),"Revisar valores",IF(COUNTIF($A$8:$A$507,A146)&gt;1,"ID duplicado",IF(AND(K146&lt;&gt;"Confirmada",K146&lt;&gt;"Pendente",K146&lt;&gt;"Cancelada"),"Status inválido",IF(I146&gt;H146,"Recebido acima da venda",IF(AND(K146="Cancelada",I146&gt;0),"Cancelada com recebimento","")))))))))</x:f>
      </x:c>
      <x:c r="M146" s="24"/>
    </x:row>
    <x:row r="147" ht="22" customHeight="1">
      <x:c r="A147" s="24"/>
      <x:c r="B147" s="28"/>
      <x:c r="C147" s="24"/>
      <x:c r="D147" s="24"/>
      <x:c r="E147" s="24"/>
      <x:c r="F147" s="36"/>
      <x:c r="G147" s="36"/>
      <x:c r="H147" s="37" t="str">
        <x:f>IF(OR(A147="",NOT(ISNUMBER(F147)),AND(G147&lt;&gt;"",NOT(ISNUMBER(G147)))),"",ROUND(F147-G147,2))</x:f>
      </x:c>
      <x:c r="I147" s="36"/>
      <x:c r="J147" s="37" t="str">
        <x:f>IF(OR(NOT(ISNUMBER(H147)),AND(I147&lt;&gt;"",NOT(ISNUMBER(I147)))),"",H147-I147)</x:f>
      </x:c>
      <x:c r="K147" s="24"/>
      <x:c r="L147" s="26" t="str">
        <x:f>IF(COUNTA(A147:G147)+COUNTA(I147)+COUNTA(K147)+COUNTA(M147)=0,"",IF(OR(A147="",B147="",C147="",D147="",E147="",F147="",K147="",M147=""),"Completar campos",IF(OR(NOT(ISNUMBER(B147)),NOT(ISNUMBER(F147)),AND(G147&lt;&gt;"",NOT(ISNUMBER(G147))),AND(I147&lt;&gt;"",NOT(ISNUMBER(I147)))),"Revisar data/valor",IF(B147&lt;&gt;INT(B147),"Remover horário",IF(OR(F147&lt;0,G147&lt;0,I147&lt;0,G147&gt;F147),"Revisar valores",IF(COUNTIF($A$8:$A$507,A147)&gt;1,"ID duplicado",IF(AND(K147&lt;&gt;"Confirmada",K147&lt;&gt;"Pendente",K147&lt;&gt;"Cancelada"),"Status inválido",IF(I147&gt;H147,"Recebido acima da venda",IF(AND(K147="Cancelada",I147&gt;0),"Cancelada com recebimento","")))))))))</x:f>
      </x:c>
      <x:c r="M147" s="24"/>
    </x:row>
    <x:row r="148" ht="22" customHeight="1">
      <x:c r="A148" s="24"/>
      <x:c r="B148" s="28"/>
      <x:c r="C148" s="24"/>
      <x:c r="D148" s="24"/>
      <x:c r="E148" s="24"/>
      <x:c r="F148" s="36"/>
      <x:c r="G148" s="36"/>
      <x:c r="H148" s="37" t="str">
        <x:f>IF(OR(A148="",NOT(ISNUMBER(F148)),AND(G148&lt;&gt;"",NOT(ISNUMBER(G148)))),"",ROUND(F148-G148,2))</x:f>
      </x:c>
      <x:c r="I148" s="36"/>
      <x:c r="J148" s="37" t="str">
        <x:f>IF(OR(NOT(ISNUMBER(H148)),AND(I148&lt;&gt;"",NOT(ISNUMBER(I148)))),"",H148-I148)</x:f>
      </x:c>
      <x:c r="K148" s="24"/>
      <x:c r="L148" s="26" t="str">
        <x:f>IF(COUNTA(A148:G148)+COUNTA(I148)+COUNTA(K148)+COUNTA(M148)=0,"",IF(OR(A148="",B148="",C148="",D148="",E148="",F148="",K148="",M148=""),"Completar campos",IF(OR(NOT(ISNUMBER(B148)),NOT(ISNUMBER(F148)),AND(G148&lt;&gt;"",NOT(ISNUMBER(G148))),AND(I148&lt;&gt;"",NOT(ISNUMBER(I148)))),"Revisar data/valor",IF(B148&lt;&gt;INT(B148),"Remover horário",IF(OR(F148&lt;0,G148&lt;0,I148&lt;0,G148&gt;F148),"Revisar valores",IF(COUNTIF($A$8:$A$507,A148)&gt;1,"ID duplicado",IF(AND(K148&lt;&gt;"Confirmada",K148&lt;&gt;"Pendente",K148&lt;&gt;"Cancelada"),"Status inválido",IF(I148&gt;H148,"Recebido acima da venda",IF(AND(K148="Cancelada",I148&gt;0),"Cancelada com recebimento","")))))))))</x:f>
      </x:c>
      <x:c r="M148" s="24"/>
    </x:row>
    <x:row r="149" ht="22" customHeight="1">
      <x:c r="A149" s="24"/>
      <x:c r="B149" s="28"/>
      <x:c r="C149" s="24"/>
      <x:c r="D149" s="24"/>
      <x:c r="E149" s="24"/>
      <x:c r="F149" s="36"/>
      <x:c r="G149" s="36"/>
      <x:c r="H149" s="37" t="str">
        <x:f>IF(OR(A149="",NOT(ISNUMBER(F149)),AND(G149&lt;&gt;"",NOT(ISNUMBER(G149)))),"",ROUND(F149-G149,2))</x:f>
      </x:c>
      <x:c r="I149" s="36"/>
      <x:c r="J149" s="37" t="str">
        <x:f>IF(OR(NOT(ISNUMBER(H149)),AND(I149&lt;&gt;"",NOT(ISNUMBER(I149)))),"",H149-I149)</x:f>
      </x:c>
      <x:c r="K149" s="24"/>
      <x:c r="L149" s="26" t="str">
        <x:f>IF(COUNTA(A149:G149)+COUNTA(I149)+COUNTA(K149)+COUNTA(M149)=0,"",IF(OR(A149="",B149="",C149="",D149="",E149="",F149="",K149="",M149=""),"Completar campos",IF(OR(NOT(ISNUMBER(B149)),NOT(ISNUMBER(F149)),AND(G149&lt;&gt;"",NOT(ISNUMBER(G149))),AND(I149&lt;&gt;"",NOT(ISNUMBER(I149)))),"Revisar data/valor",IF(B149&lt;&gt;INT(B149),"Remover horário",IF(OR(F149&lt;0,G149&lt;0,I149&lt;0,G149&gt;F149),"Revisar valores",IF(COUNTIF($A$8:$A$507,A149)&gt;1,"ID duplicado",IF(AND(K149&lt;&gt;"Confirmada",K149&lt;&gt;"Pendente",K149&lt;&gt;"Cancelada"),"Status inválido",IF(I149&gt;H149,"Recebido acima da venda",IF(AND(K149="Cancelada",I149&gt;0),"Cancelada com recebimento","")))))))))</x:f>
      </x:c>
      <x:c r="M149" s="24"/>
    </x:row>
    <x:row r="150" ht="22" customHeight="1">
      <x:c r="A150" s="24"/>
      <x:c r="B150" s="28"/>
      <x:c r="C150" s="24"/>
      <x:c r="D150" s="24"/>
      <x:c r="E150" s="24"/>
      <x:c r="F150" s="36"/>
      <x:c r="G150" s="36"/>
      <x:c r="H150" s="37" t="str">
        <x:f>IF(OR(A150="",NOT(ISNUMBER(F150)),AND(G150&lt;&gt;"",NOT(ISNUMBER(G150)))),"",ROUND(F150-G150,2))</x:f>
      </x:c>
      <x:c r="I150" s="36"/>
      <x:c r="J150" s="37" t="str">
        <x:f>IF(OR(NOT(ISNUMBER(H150)),AND(I150&lt;&gt;"",NOT(ISNUMBER(I150)))),"",H150-I150)</x:f>
      </x:c>
      <x:c r="K150" s="24"/>
      <x:c r="L150" s="26" t="str">
        <x:f>IF(COUNTA(A150:G150)+COUNTA(I150)+COUNTA(K150)+COUNTA(M150)=0,"",IF(OR(A150="",B150="",C150="",D150="",E150="",F150="",K150="",M150=""),"Completar campos",IF(OR(NOT(ISNUMBER(B150)),NOT(ISNUMBER(F150)),AND(G150&lt;&gt;"",NOT(ISNUMBER(G150))),AND(I150&lt;&gt;"",NOT(ISNUMBER(I150)))),"Revisar data/valor",IF(B150&lt;&gt;INT(B150),"Remover horário",IF(OR(F150&lt;0,G150&lt;0,I150&lt;0,G150&gt;F150),"Revisar valores",IF(COUNTIF($A$8:$A$507,A150)&gt;1,"ID duplicado",IF(AND(K150&lt;&gt;"Confirmada",K150&lt;&gt;"Pendente",K150&lt;&gt;"Cancelada"),"Status inválido",IF(I150&gt;H150,"Recebido acima da venda",IF(AND(K150="Cancelada",I150&gt;0),"Cancelada com recebimento","")))))))))</x:f>
      </x:c>
      <x:c r="M150" s="24"/>
    </x:row>
    <x:row r="151" ht="22" customHeight="1">
      <x:c r="A151" s="24"/>
      <x:c r="B151" s="28"/>
      <x:c r="C151" s="24"/>
      <x:c r="D151" s="24"/>
      <x:c r="E151" s="24"/>
      <x:c r="F151" s="36"/>
      <x:c r="G151" s="36"/>
      <x:c r="H151" s="37" t="str">
        <x:f>IF(OR(A151="",NOT(ISNUMBER(F151)),AND(G151&lt;&gt;"",NOT(ISNUMBER(G151)))),"",ROUND(F151-G151,2))</x:f>
      </x:c>
      <x:c r="I151" s="36"/>
      <x:c r="J151" s="37" t="str">
        <x:f>IF(OR(NOT(ISNUMBER(H151)),AND(I151&lt;&gt;"",NOT(ISNUMBER(I151)))),"",H151-I151)</x:f>
      </x:c>
      <x:c r="K151" s="24"/>
      <x:c r="L151" s="26" t="str">
        <x:f>IF(COUNTA(A151:G151)+COUNTA(I151)+COUNTA(K151)+COUNTA(M151)=0,"",IF(OR(A151="",B151="",C151="",D151="",E151="",F151="",K151="",M151=""),"Completar campos",IF(OR(NOT(ISNUMBER(B151)),NOT(ISNUMBER(F151)),AND(G151&lt;&gt;"",NOT(ISNUMBER(G151))),AND(I151&lt;&gt;"",NOT(ISNUMBER(I151)))),"Revisar data/valor",IF(B151&lt;&gt;INT(B151),"Remover horário",IF(OR(F151&lt;0,G151&lt;0,I151&lt;0,G151&gt;F151),"Revisar valores",IF(COUNTIF($A$8:$A$507,A151)&gt;1,"ID duplicado",IF(AND(K151&lt;&gt;"Confirmada",K151&lt;&gt;"Pendente",K151&lt;&gt;"Cancelada"),"Status inválido",IF(I151&gt;H151,"Recebido acima da venda",IF(AND(K151="Cancelada",I151&gt;0),"Cancelada com recebimento","")))))))))</x:f>
      </x:c>
      <x:c r="M151" s="24"/>
    </x:row>
    <x:row r="152" ht="22" customHeight="1">
      <x:c r="A152" s="24"/>
      <x:c r="B152" s="28"/>
      <x:c r="C152" s="24"/>
      <x:c r="D152" s="24"/>
      <x:c r="E152" s="24"/>
      <x:c r="F152" s="36"/>
      <x:c r="G152" s="36"/>
      <x:c r="H152" s="37" t="str">
        <x:f>IF(OR(A152="",NOT(ISNUMBER(F152)),AND(G152&lt;&gt;"",NOT(ISNUMBER(G152)))),"",ROUND(F152-G152,2))</x:f>
      </x:c>
      <x:c r="I152" s="36"/>
      <x:c r="J152" s="37" t="str">
        <x:f>IF(OR(NOT(ISNUMBER(H152)),AND(I152&lt;&gt;"",NOT(ISNUMBER(I152)))),"",H152-I152)</x:f>
      </x:c>
      <x:c r="K152" s="24"/>
      <x:c r="L152" s="26" t="str">
        <x:f>IF(COUNTA(A152:G152)+COUNTA(I152)+COUNTA(K152)+COUNTA(M152)=0,"",IF(OR(A152="",B152="",C152="",D152="",E152="",F152="",K152="",M152=""),"Completar campos",IF(OR(NOT(ISNUMBER(B152)),NOT(ISNUMBER(F152)),AND(G152&lt;&gt;"",NOT(ISNUMBER(G152))),AND(I152&lt;&gt;"",NOT(ISNUMBER(I152)))),"Revisar data/valor",IF(B152&lt;&gt;INT(B152),"Remover horário",IF(OR(F152&lt;0,G152&lt;0,I152&lt;0,G152&gt;F152),"Revisar valores",IF(COUNTIF($A$8:$A$507,A152)&gt;1,"ID duplicado",IF(AND(K152&lt;&gt;"Confirmada",K152&lt;&gt;"Pendente",K152&lt;&gt;"Cancelada"),"Status inválido",IF(I152&gt;H152,"Recebido acima da venda",IF(AND(K152="Cancelada",I152&gt;0),"Cancelada com recebimento","")))))))))</x:f>
      </x:c>
      <x:c r="M152" s="24"/>
    </x:row>
    <x:row r="153" ht="22" customHeight="1">
      <x:c r="A153" s="24"/>
      <x:c r="B153" s="28"/>
      <x:c r="C153" s="24"/>
      <x:c r="D153" s="24"/>
      <x:c r="E153" s="24"/>
      <x:c r="F153" s="36"/>
      <x:c r="G153" s="36"/>
      <x:c r="H153" s="37" t="str">
        <x:f>IF(OR(A153="",NOT(ISNUMBER(F153)),AND(G153&lt;&gt;"",NOT(ISNUMBER(G153)))),"",ROUND(F153-G153,2))</x:f>
      </x:c>
      <x:c r="I153" s="36"/>
      <x:c r="J153" s="37" t="str">
        <x:f>IF(OR(NOT(ISNUMBER(H153)),AND(I153&lt;&gt;"",NOT(ISNUMBER(I153)))),"",H153-I153)</x:f>
      </x:c>
      <x:c r="K153" s="24"/>
      <x:c r="L153" s="26" t="str">
        <x:f>IF(COUNTA(A153:G153)+COUNTA(I153)+COUNTA(K153)+COUNTA(M153)=0,"",IF(OR(A153="",B153="",C153="",D153="",E153="",F153="",K153="",M153=""),"Completar campos",IF(OR(NOT(ISNUMBER(B153)),NOT(ISNUMBER(F153)),AND(G153&lt;&gt;"",NOT(ISNUMBER(G153))),AND(I153&lt;&gt;"",NOT(ISNUMBER(I153)))),"Revisar data/valor",IF(B153&lt;&gt;INT(B153),"Remover horário",IF(OR(F153&lt;0,G153&lt;0,I153&lt;0,G153&gt;F153),"Revisar valores",IF(COUNTIF($A$8:$A$507,A153)&gt;1,"ID duplicado",IF(AND(K153&lt;&gt;"Confirmada",K153&lt;&gt;"Pendente",K153&lt;&gt;"Cancelada"),"Status inválido",IF(I153&gt;H153,"Recebido acima da venda",IF(AND(K153="Cancelada",I153&gt;0),"Cancelada com recebimento","")))))))))</x:f>
      </x:c>
      <x:c r="M153" s="24"/>
    </x:row>
    <x:row r="154" ht="22" customHeight="1">
      <x:c r="A154" s="24"/>
      <x:c r="B154" s="28"/>
      <x:c r="C154" s="24"/>
      <x:c r="D154" s="24"/>
      <x:c r="E154" s="24"/>
      <x:c r="F154" s="36"/>
      <x:c r="G154" s="36"/>
      <x:c r="H154" s="37" t="str">
        <x:f>IF(OR(A154="",NOT(ISNUMBER(F154)),AND(G154&lt;&gt;"",NOT(ISNUMBER(G154)))),"",ROUND(F154-G154,2))</x:f>
      </x:c>
      <x:c r="I154" s="36"/>
      <x:c r="J154" s="37" t="str">
        <x:f>IF(OR(NOT(ISNUMBER(H154)),AND(I154&lt;&gt;"",NOT(ISNUMBER(I154)))),"",H154-I154)</x:f>
      </x:c>
      <x:c r="K154" s="24"/>
      <x:c r="L154" s="26" t="str">
        <x:f>IF(COUNTA(A154:G154)+COUNTA(I154)+COUNTA(K154)+COUNTA(M154)=0,"",IF(OR(A154="",B154="",C154="",D154="",E154="",F154="",K154="",M154=""),"Completar campos",IF(OR(NOT(ISNUMBER(B154)),NOT(ISNUMBER(F154)),AND(G154&lt;&gt;"",NOT(ISNUMBER(G154))),AND(I154&lt;&gt;"",NOT(ISNUMBER(I154)))),"Revisar data/valor",IF(B154&lt;&gt;INT(B154),"Remover horário",IF(OR(F154&lt;0,G154&lt;0,I154&lt;0,G154&gt;F154),"Revisar valores",IF(COUNTIF($A$8:$A$507,A154)&gt;1,"ID duplicado",IF(AND(K154&lt;&gt;"Confirmada",K154&lt;&gt;"Pendente",K154&lt;&gt;"Cancelada"),"Status inválido",IF(I154&gt;H154,"Recebido acima da venda",IF(AND(K154="Cancelada",I154&gt;0),"Cancelada com recebimento","")))))))))</x:f>
      </x:c>
      <x:c r="M154" s="24"/>
    </x:row>
    <x:row r="155" ht="22" customHeight="1">
      <x:c r="A155" s="24"/>
      <x:c r="B155" s="28"/>
      <x:c r="C155" s="24"/>
      <x:c r="D155" s="24"/>
      <x:c r="E155" s="24"/>
      <x:c r="F155" s="36"/>
      <x:c r="G155" s="36"/>
      <x:c r="H155" s="37" t="str">
        <x:f>IF(OR(A155="",NOT(ISNUMBER(F155)),AND(G155&lt;&gt;"",NOT(ISNUMBER(G155)))),"",ROUND(F155-G155,2))</x:f>
      </x:c>
      <x:c r="I155" s="36"/>
      <x:c r="J155" s="37" t="str">
        <x:f>IF(OR(NOT(ISNUMBER(H155)),AND(I155&lt;&gt;"",NOT(ISNUMBER(I155)))),"",H155-I155)</x:f>
      </x:c>
      <x:c r="K155" s="24"/>
      <x:c r="L155" s="26" t="str">
        <x:f>IF(COUNTA(A155:G155)+COUNTA(I155)+COUNTA(K155)+COUNTA(M155)=0,"",IF(OR(A155="",B155="",C155="",D155="",E155="",F155="",K155="",M155=""),"Completar campos",IF(OR(NOT(ISNUMBER(B155)),NOT(ISNUMBER(F155)),AND(G155&lt;&gt;"",NOT(ISNUMBER(G155))),AND(I155&lt;&gt;"",NOT(ISNUMBER(I155)))),"Revisar data/valor",IF(B155&lt;&gt;INT(B155),"Remover horário",IF(OR(F155&lt;0,G155&lt;0,I155&lt;0,G155&gt;F155),"Revisar valores",IF(COUNTIF($A$8:$A$507,A155)&gt;1,"ID duplicado",IF(AND(K155&lt;&gt;"Confirmada",K155&lt;&gt;"Pendente",K155&lt;&gt;"Cancelada"),"Status inválido",IF(I155&gt;H155,"Recebido acima da venda",IF(AND(K155="Cancelada",I155&gt;0),"Cancelada com recebimento","")))))))))</x:f>
      </x:c>
      <x:c r="M155" s="24"/>
    </x:row>
    <x:row r="156" ht="22" customHeight="1">
      <x:c r="A156" s="24"/>
      <x:c r="B156" s="28"/>
      <x:c r="C156" s="24"/>
      <x:c r="D156" s="24"/>
      <x:c r="E156" s="24"/>
      <x:c r="F156" s="36"/>
      <x:c r="G156" s="36"/>
      <x:c r="H156" s="37" t="str">
        <x:f>IF(OR(A156="",NOT(ISNUMBER(F156)),AND(G156&lt;&gt;"",NOT(ISNUMBER(G156)))),"",ROUND(F156-G156,2))</x:f>
      </x:c>
      <x:c r="I156" s="36"/>
      <x:c r="J156" s="37" t="str">
        <x:f>IF(OR(NOT(ISNUMBER(H156)),AND(I156&lt;&gt;"",NOT(ISNUMBER(I156)))),"",H156-I156)</x:f>
      </x:c>
      <x:c r="K156" s="24"/>
      <x:c r="L156" s="26" t="str">
        <x:f>IF(COUNTA(A156:G156)+COUNTA(I156)+COUNTA(K156)+COUNTA(M156)=0,"",IF(OR(A156="",B156="",C156="",D156="",E156="",F156="",K156="",M156=""),"Completar campos",IF(OR(NOT(ISNUMBER(B156)),NOT(ISNUMBER(F156)),AND(G156&lt;&gt;"",NOT(ISNUMBER(G156))),AND(I156&lt;&gt;"",NOT(ISNUMBER(I156)))),"Revisar data/valor",IF(B156&lt;&gt;INT(B156),"Remover horário",IF(OR(F156&lt;0,G156&lt;0,I156&lt;0,G156&gt;F156),"Revisar valores",IF(COUNTIF($A$8:$A$507,A156)&gt;1,"ID duplicado",IF(AND(K156&lt;&gt;"Confirmada",K156&lt;&gt;"Pendente",K156&lt;&gt;"Cancelada"),"Status inválido",IF(I156&gt;H156,"Recebido acima da venda",IF(AND(K156="Cancelada",I156&gt;0),"Cancelada com recebimento","")))))))))</x:f>
      </x:c>
      <x:c r="M156" s="24"/>
    </x:row>
    <x:row r="157" ht="22" customHeight="1">
      <x:c r="A157" s="24"/>
      <x:c r="B157" s="28"/>
      <x:c r="C157" s="24"/>
      <x:c r="D157" s="24"/>
      <x:c r="E157" s="24"/>
      <x:c r="F157" s="36"/>
      <x:c r="G157" s="36"/>
      <x:c r="H157" s="37" t="str">
        <x:f>IF(OR(A157="",NOT(ISNUMBER(F157)),AND(G157&lt;&gt;"",NOT(ISNUMBER(G157)))),"",ROUND(F157-G157,2))</x:f>
      </x:c>
      <x:c r="I157" s="36"/>
      <x:c r="J157" s="37" t="str">
        <x:f>IF(OR(NOT(ISNUMBER(H157)),AND(I157&lt;&gt;"",NOT(ISNUMBER(I157)))),"",H157-I157)</x:f>
      </x:c>
      <x:c r="K157" s="24"/>
      <x:c r="L157" s="26" t="str">
        <x:f>IF(COUNTA(A157:G157)+COUNTA(I157)+COUNTA(K157)+COUNTA(M157)=0,"",IF(OR(A157="",B157="",C157="",D157="",E157="",F157="",K157="",M157=""),"Completar campos",IF(OR(NOT(ISNUMBER(B157)),NOT(ISNUMBER(F157)),AND(G157&lt;&gt;"",NOT(ISNUMBER(G157))),AND(I157&lt;&gt;"",NOT(ISNUMBER(I157)))),"Revisar data/valor",IF(B157&lt;&gt;INT(B157),"Remover horário",IF(OR(F157&lt;0,G157&lt;0,I157&lt;0,G157&gt;F157),"Revisar valores",IF(COUNTIF($A$8:$A$507,A157)&gt;1,"ID duplicado",IF(AND(K157&lt;&gt;"Confirmada",K157&lt;&gt;"Pendente",K157&lt;&gt;"Cancelada"),"Status inválido",IF(I157&gt;H157,"Recebido acima da venda",IF(AND(K157="Cancelada",I157&gt;0),"Cancelada com recebimento","")))))))))</x:f>
      </x:c>
      <x:c r="M157" s="24"/>
    </x:row>
    <x:row r="158" ht="22" customHeight="1">
      <x:c r="A158" s="24"/>
      <x:c r="B158" s="28"/>
      <x:c r="C158" s="24"/>
      <x:c r="D158" s="24"/>
      <x:c r="E158" s="24"/>
      <x:c r="F158" s="36"/>
      <x:c r="G158" s="36"/>
      <x:c r="H158" s="37" t="str">
        <x:f>IF(OR(A158="",NOT(ISNUMBER(F158)),AND(G158&lt;&gt;"",NOT(ISNUMBER(G158)))),"",ROUND(F158-G158,2))</x:f>
      </x:c>
      <x:c r="I158" s="36"/>
      <x:c r="J158" s="37" t="str">
        <x:f>IF(OR(NOT(ISNUMBER(H158)),AND(I158&lt;&gt;"",NOT(ISNUMBER(I158)))),"",H158-I158)</x:f>
      </x:c>
      <x:c r="K158" s="24"/>
      <x:c r="L158" s="26" t="str">
        <x:f>IF(COUNTA(A158:G158)+COUNTA(I158)+COUNTA(K158)+COUNTA(M158)=0,"",IF(OR(A158="",B158="",C158="",D158="",E158="",F158="",K158="",M158=""),"Completar campos",IF(OR(NOT(ISNUMBER(B158)),NOT(ISNUMBER(F158)),AND(G158&lt;&gt;"",NOT(ISNUMBER(G158))),AND(I158&lt;&gt;"",NOT(ISNUMBER(I158)))),"Revisar data/valor",IF(B158&lt;&gt;INT(B158),"Remover horário",IF(OR(F158&lt;0,G158&lt;0,I158&lt;0,G158&gt;F158),"Revisar valores",IF(COUNTIF($A$8:$A$507,A158)&gt;1,"ID duplicado",IF(AND(K158&lt;&gt;"Confirmada",K158&lt;&gt;"Pendente",K158&lt;&gt;"Cancelada"),"Status inválido",IF(I158&gt;H158,"Recebido acima da venda",IF(AND(K158="Cancelada",I158&gt;0),"Cancelada com recebimento","")))))))))</x:f>
      </x:c>
      <x:c r="M158" s="24"/>
    </x:row>
    <x:row r="159" ht="22" customHeight="1">
      <x:c r="A159" s="24"/>
      <x:c r="B159" s="28"/>
      <x:c r="C159" s="24"/>
      <x:c r="D159" s="24"/>
      <x:c r="E159" s="24"/>
      <x:c r="F159" s="36"/>
      <x:c r="G159" s="36"/>
      <x:c r="H159" s="37" t="str">
        <x:f>IF(OR(A159="",NOT(ISNUMBER(F159)),AND(G159&lt;&gt;"",NOT(ISNUMBER(G159)))),"",ROUND(F159-G159,2))</x:f>
      </x:c>
      <x:c r="I159" s="36"/>
      <x:c r="J159" s="37" t="str">
        <x:f>IF(OR(NOT(ISNUMBER(H159)),AND(I159&lt;&gt;"",NOT(ISNUMBER(I159)))),"",H159-I159)</x:f>
      </x:c>
      <x:c r="K159" s="24"/>
      <x:c r="L159" s="26" t="str">
        <x:f>IF(COUNTA(A159:G159)+COUNTA(I159)+COUNTA(K159)+COUNTA(M159)=0,"",IF(OR(A159="",B159="",C159="",D159="",E159="",F159="",K159="",M159=""),"Completar campos",IF(OR(NOT(ISNUMBER(B159)),NOT(ISNUMBER(F159)),AND(G159&lt;&gt;"",NOT(ISNUMBER(G159))),AND(I159&lt;&gt;"",NOT(ISNUMBER(I159)))),"Revisar data/valor",IF(B159&lt;&gt;INT(B159),"Remover horário",IF(OR(F159&lt;0,G159&lt;0,I159&lt;0,G159&gt;F159),"Revisar valores",IF(COUNTIF($A$8:$A$507,A159)&gt;1,"ID duplicado",IF(AND(K159&lt;&gt;"Confirmada",K159&lt;&gt;"Pendente",K159&lt;&gt;"Cancelada"),"Status inválido",IF(I159&gt;H159,"Recebido acima da venda",IF(AND(K159="Cancelada",I159&gt;0),"Cancelada com recebimento","")))))))))</x:f>
      </x:c>
      <x:c r="M159" s="24"/>
    </x:row>
    <x:row r="160" ht="22" customHeight="1">
      <x:c r="A160" s="24"/>
      <x:c r="B160" s="28"/>
      <x:c r="C160" s="24"/>
      <x:c r="D160" s="24"/>
      <x:c r="E160" s="24"/>
      <x:c r="F160" s="36"/>
      <x:c r="G160" s="36"/>
      <x:c r="H160" s="37" t="str">
        <x:f>IF(OR(A160="",NOT(ISNUMBER(F160)),AND(G160&lt;&gt;"",NOT(ISNUMBER(G160)))),"",ROUND(F160-G160,2))</x:f>
      </x:c>
      <x:c r="I160" s="36"/>
      <x:c r="J160" s="37" t="str">
        <x:f>IF(OR(NOT(ISNUMBER(H160)),AND(I160&lt;&gt;"",NOT(ISNUMBER(I160)))),"",H160-I160)</x:f>
      </x:c>
      <x:c r="K160" s="24"/>
      <x:c r="L160" s="26" t="str">
        <x:f>IF(COUNTA(A160:G160)+COUNTA(I160)+COUNTA(K160)+COUNTA(M160)=0,"",IF(OR(A160="",B160="",C160="",D160="",E160="",F160="",K160="",M160=""),"Completar campos",IF(OR(NOT(ISNUMBER(B160)),NOT(ISNUMBER(F160)),AND(G160&lt;&gt;"",NOT(ISNUMBER(G160))),AND(I160&lt;&gt;"",NOT(ISNUMBER(I160)))),"Revisar data/valor",IF(B160&lt;&gt;INT(B160),"Remover horário",IF(OR(F160&lt;0,G160&lt;0,I160&lt;0,G160&gt;F160),"Revisar valores",IF(COUNTIF($A$8:$A$507,A160)&gt;1,"ID duplicado",IF(AND(K160&lt;&gt;"Confirmada",K160&lt;&gt;"Pendente",K160&lt;&gt;"Cancelada"),"Status inválido",IF(I160&gt;H160,"Recebido acima da venda",IF(AND(K160="Cancelada",I160&gt;0),"Cancelada com recebimento","")))))))))</x:f>
      </x:c>
      <x:c r="M160" s="24"/>
    </x:row>
    <x:row r="161" ht="22" customHeight="1">
      <x:c r="A161" s="24"/>
      <x:c r="B161" s="28"/>
      <x:c r="C161" s="24"/>
      <x:c r="D161" s="24"/>
      <x:c r="E161" s="24"/>
      <x:c r="F161" s="36"/>
      <x:c r="G161" s="36"/>
      <x:c r="H161" s="37" t="str">
        <x:f>IF(OR(A161="",NOT(ISNUMBER(F161)),AND(G161&lt;&gt;"",NOT(ISNUMBER(G161)))),"",ROUND(F161-G161,2))</x:f>
      </x:c>
      <x:c r="I161" s="36"/>
      <x:c r="J161" s="37" t="str">
        <x:f>IF(OR(NOT(ISNUMBER(H161)),AND(I161&lt;&gt;"",NOT(ISNUMBER(I161)))),"",H161-I161)</x:f>
      </x:c>
      <x:c r="K161" s="24"/>
      <x:c r="L161" s="26" t="str">
        <x:f>IF(COUNTA(A161:G161)+COUNTA(I161)+COUNTA(K161)+COUNTA(M161)=0,"",IF(OR(A161="",B161="",C161="",D161="",E161="",F161="",K161="",M161=""),"Completar campos",IF(OR(NOT(ISNUMBER(B161)),NOT(ISNUMBER(F161)),AND(G161&lt;&gt;"",NOT(ISNUMBER(G161))),AND(I161&lt;&gt;"",NOT(ISNUMBER(I161)))),"Revisar data/valor",IF(B161&lt;&gt;INT(B161),"Remover horário",IF(OR(F161&lt;0,G161&lt;0,I161&lt;0,G161&gt;F161),"Revisar valores",IF(COUNTIF($A$8:$A$507,A161)&gt;1,"ID duplicado",IF(AND(K161&lt;&gt;"Confirmada",K161&lt;&gt;"Pendente",K161&lt;&gt;"Cancelada"),"Status inválido",IF(I161&gt;H161,"Recebido acima da venda",IF(AND(K161="Cancelada",I161&gt;0),"Cancelada com recebimento","")))))))))</x:f>
      </x:c>
      <x:c r="M161" s="24"/>
    </x:row>
    <x:row r="162" ht="22" customHeight="1">
      <x:c r="A162" s="24"/>
      <x:c r="B162" s="28"/>
      <x:c r="C162" s="24"/>
      <x:c r="D162" s="24"/>
      <x:c r="E162" s="24"/>
      <x:c r="F162" s="36"/>
      <x:c r="G162" s="36"/>
      <x:c r="H162" s="37" t="str">
        <x:f>IF(OR(A162="",NOT(ISNUMBER(F162)),AND(G162&lt;&gt;"",NOT(ISNUMBER(G162)))),"",ROUND(F162-G162,2))</x:f>
      </x:c>
      <x:c r="I162" s="36"/>
      <x:c r="J162" s="37" t="str">
        <x:f>IF(OR(NOT(ISNUMBER(H162)),AND(I162&lt;&gt;"",NOT(ISNUMBER(I162)))),"",H162-I162)</x:f>
      </x:c>
      <x:c r="K162" s="24"/>
      <x:c r="L162" s="26" t="str">
        <x:f>IF(COUNTA(A162:G162)+COUNTA(I162)+COUNTA(K162)+COUNTA(M162)=0,"",IF(OR(A162="",B162="",C162="",D162="",E162="",F162="",K162="",M162=""),"Completar campos",IF(OR(NOT(ISNUMBER(B162)),NOT(ISNUMBER(F162)),AND(G162&lt;&gt;"",NOT(ISNUMBER(G162))),AND(I162&lt;&gt;"",NOT(ISNUMBER(I162)))),"Revisar data/valor",IF(B162&lt;&gt;INT(B162),"Remover horário",IF(OR(F162&lt;0,G162&lt;0,I162&lt;0,G162&gt;F162),"Revisar valores",IF(COUNTIF($A$8:$A$507,A162)&gt;1,"ID duplicado",IF(AND(K162&lt;&gt;"Confirmada",K162&lt;&gt;"Pendente",K162&lt;&gt;"Cancelada"),"Status inválido",IF(I162&gt;H162,"Recebido acima da venda",IF(AND(K162="Cancelada",I162&gt;0),"Cancelada com recebimento","")))))))))</x:f>
      </x:c>
      <x:c r="M162" s="24"/>
    </x:row>
    <x:row r="163" ht="22" customHeight="1">
      <x:c r="A163" s="24"/>
      <x:c r="B163" s="28"/>
      <x:c r="C163" s="24"/>
      <x:c r="D163" s="24"/>
      <x:c r="E163" s="24"/>
      <x:c r="F163" s="36"/>
      <x:c r="G163" s="36"/>
      <x:c r="H163" s="37" t="str">
        <x:f>IF(OR(A163="",NOT(ISNUMBER(F163)),AND(G163&lt;&gt;"",NOT(ISNUMBER(G163)))),"",ROUND(F163-G163,2))</x:f>
      </x:c>
      <x:c r="I163" s="36"/>
      <x:c r="J163" s="37" t="str">
        <x:f>IF(OR(NOT(ISNUMBER(H163)),AND(I163&lt;&gt;"",NOT(ISNUMBER(I163)))),"",H163-I163)</x:f>
      </x:c>
      <x:c r="K163" s="24"/>
      <x:c r="L163" s="26" t="str">
        <x:f>IF(COUNTA(A163:G163)+COUNTA(I163)+COUNTA(K163)+COUNTA(M163)=0,"",IF(OR(A163="",B163="",C163="",D163="",E163="",F163="",K163="",M163=""),"Completar campos",IF(OR(NOT(ISNUMBER(B163)),NOT(ISNUMBER(F163)),AND(G163&lt;&gt;"",NOT(ISNUMBER(G163))),AND(I163&lt;&gt;"",NOT(ISNUMBER(I163)))),"Revisar data/valor",IF(B163&lt;&gt;INT(B163),"Remover horário",IF(OR(F163&lt;0,G163&lt;0,I163&lt;0,G163&gt;F163),"Revisar valores",IF(COUNTIF($A$8:$A$507,A163)&gt;1,"ID duplicado",IF(AND(K163&lt;&gt;"Confirmada",K163&lt;&gt;"Pendente",K163&lt;&gt;"Cancelada"),"Status inválido",IF(I163&gt;H163,"Recebido acima da venda",IF(AND(K163="Cancelada",I163&gt;0),"Cancelada com recebimento","")))))))))</x:f>
      </x:c>
      <x:c r="M163" s="24"/>
    </x:row>
    <x:row r="164" ht="22" customHeight="1">
      <x:c r="A164" s="24"/>
      <x:c r="B164" s="28"/>
      <x:c r="C164" s="24"/>
      <x:c r="D164" s="24"/>
      <x:c r="E164" s="24"/>
      <x:c r="F164" s="36"/>
      <x:c r="G164" s="36"/>
      <x:c r="H164" s="37" t="str">
        <x:f>IF(OR(A164="",NOT(ISNUMBER(F164)),AND(G164&lt;&gt;"",NOT(ISNUMBER(G164)))),"",ROUND(F164-G164,2))</x:f>
      </x:c>
      <x:c r="I164" s="36"/>
      <x:c r="J164" s="37" t="str">
        <x:f>IF(OR(NOT(ISNUMBER(H164)),AND(I164&lt;&gt;"",NOT(ISNUMBER(I164)))),"",H164-I164)</x:f>
      </x:c>
      <x:c r="K164" s="24"/>
      <x:c r="L164" s="26" t="str">
        <x:f>IF(COUNTA(A164:G164)+COUNTA(I164)+COUNTA(K164)+COUNTA(M164)=0,"",IF(OR(A164="",B164="",C164="",D164="",E164="",F164="",K164="",M164=""),"Completar campos",IF(OR(NOT(ISNUMBER(B164)),NOT(ISNUMBER(F164)),AND(G164&lt;&gt;"",NOT(ISNUMBER(G164))),AND(I164&lt;&gt;"",NOT(ISNUMBER(I164)))),"Revisar data/valor",IF(B164&lt;&gt;INT(B164),"Remover horário",IF(OR(F164&lt;0,G164&lt;0,I164&lt;0,G164&gt;F164),"Revisar valores",IF(COUNTIF($A$8:$A$507,A164)&gt;1,"ID duplicado",IF(AND(K164&lt;&gt;"Confirmada",K164&lt;&gt;"Pendente",K164&lt;&gt;"Cancelada"),"Status inválido",IF(I164&gt;H164,"Recebido acima da venda",IF(AND(K164="Cancelada",I164&gt;0),"Cancelada com recebimento","")))))))))</x:f>
      </x:c>
      <x:c r="M164" s="24"/>
    </x:row>
    <x:row r="165" ht="22" customHeight="1">
      <x:c r="A165" s="24"/>
      <x:c r="B165" s="28"/>
      <x:c r="C165" s="24"/>
      <x:c r="D165" s="24"/>
      <x:c r="E165" s="24"/>
      <x:c r="F165" s="36"/>
      <x:c r="G165" s="36"/>
      <x:c r="H165" s="37" t="str">
        <x:f>IF(OR(A165="",NOT(ISNUMBER(F165)),AND(G165&lt;&gt;"",NOT(ISNUMBER(G165)))),"",ROUND(F165-G165,2))</x:f>
      </x:c>
      <x:c r="I165" s="36"/>
      <x:c r="J165" s="37" t="str">
        <x:f>IF(OR(NOT(ISNUMBER(H165)),AND(I165&lt;&gt;"",NOT(ISNUMBER(I165)))),"",H165-I165)</x:f>
      </x:c>
      <x:c r="K165" s="24"/>
      <x:c r="L165" s="26" t="str">
        <x:f>IF(COUNTA(A165:G165)+COUNTA(I165)+COUNTA(K165)+COUNTA(M165)=0,"",IF(OR(A165="",B165="",C165="",D165="",E165="",F165="",K165="",M165=""),"Completar campos",IF(OR(NOT(ISNUMBER(B165)),NOT(ISNUMBER(F165)),AND(G165&lt;&gt;"",NOT(ISNUMBER(G165))),AND(I165&lt;&gt;"",NOT(ISNUMBER(I165)))),"Revisar data/valor",IF(B165&lt;&gt;INT(B165),"Remover horário",IF(OR(F165&lt;0,G165&lt;0,I165&lt;0,G165&gt;F165),"Revisar valores",IF(COUNTIF($A$8:$A$507,A165)&gt;1,"ID duplicado",IF(AND(K165&lt;&gt;"Confirmada",K165&lt;&gt;"Pendente",K165&lt;&gt;"Cancelada"),"Status inválido",IF(I165&gt;H165,"Recebido acima da venda",IF(AND(K165="Cancelada",I165&gt;0),"Cancelada com recebimento","")))))))))</x:f>
      </x:c>
      <x:c r="M165" s="24"/>
    </x:row>
    <x:row r="166" ht="22" customHeight="1">
      <x:c r="A166" s="24"/>
      <x:c r="B166" s="28"/>
      <x:c r="C166" s="24"/>
      <x:c r="D166" s="24"/>
      <x:c r="E166" s="24"/>
      <x:c r="F166" s="36"/>
      <x:c r="G166" s="36"/>
      <x:c r="H166" s="37" t="str">
        <x:f>IF(OR(A166="",NOT(ISNUMBER(F166)),AND(G166&lt;&gt;"",NOT(ISNUMBER(G166)))),"",ROUND(F166-G166,2))</x:f>
      </x:c>
      <x:c r="I166" s="36"/>
      <x:c r="J166" s="37" t="str">
        <x:f>IF(OR(NOT(ISNUMBER(H166)),AND(I166&lt;&gt;"",NOT(ISNUMBER(I166)))),"",H166-I166)</x:f>
      </x:c>
      <x:c r="K166" s="24"/>
      <x:c r="L166" s="26" t="str">
        <x:f>IF(COUNTA(A166:G166)+COUNTA(I166)+COUNTA(K166)+COUNTA(M166)=0,"",IF(OR(A166="",B166="",C166="",D166="",E166="",F166="",K166="",M166=""),"Completar campos",IF(OR(NOT(ISNUMBER(B166)),NOT(ISNUMBER(F166)),AND(G166&lt;&gt;"",NOT(ISNUMBER(G166))),AND(I166&lt;&gt;"",NOT(ISNUMBER(I166)))),"Revisar data/valor",IF(B166&lt;&gt;INT(B166),"Remover horário",IF(OR(F166&lt;0,G166&lt;0,I166&lt;0,G166&gt;F166),"Revisar valores",IF(COUNTIF($A$8:$A$507,A166)&gt;1,"ID duplicado",IF(AND(K166&lt;&gt;"Confirmada",K166&lt;&gt;"Pendente",K166&lt;&gt;"Cancelada"),"Status inválido",IF(I166&gt;H166,"Recebido acima da venda",IF(AND(K166="Cancelada",I166&gt;0),"Cancelada com recebimento","")))))))))</x:f>
      </x:c>
      <x:c r="M166" s="24"/>
    </x:row>
    <x:row r="167" ht="22" customHeight="1">
      <x:c r="A167" s="24"/>
      <x:c r="B167" s="28"/>
      <x:c r="C167" s="24"/>
      <x:c r="D167" s="24"/>
      <x:c r="E167" s="24"/>
      <x:c r="F167" s="36"/>
      <x:c r="G167" s="36"/>
      <x:c r="H167" s="37" t="str">
        <x:f>IF(OR(A167="",NOT(ISNUMBER(F167)),AND(G167&lt;&gt;"",NOT(ISNUMBER(G167)))),"",ROUND(F167-G167,2))</x:f>
      </x:c>
      <x:c r="I167" s="36"/>
      <x:c r="J167" s="37" t="str">
        <x:f>IF(OR(NOT(ISNUMBER(H167)),AND(I167&lt;&gt;"",NOT(ISNUMBER(I167)))),"",H167-I167)</x:f>
      </x:c>
      <x:c r="K167" s="24"/>
      <x:c r="L167" s="26" t="str">
        <x:f>IF(COUNTA(A167:G167)+COUNTA(I167)+COUNTA(K167)+COUNTA(M167)=0,"",IF(OR(A167="",B167="",C167="",D167="",E167="",F167="",K167="",M167=""),"Completar campos",IF(OR(NOT(ISNUMBER(B167)),NOT(ISNUMBER(F167)),AND(G167&lt;&gt;"",NOT(ISNUMBER(G167))),AND(I167&lt;&gt;"",NOT(ISNUMBER(I167)))),"Revisar data/valor",IF(B167&lt;&gt;INT(B167),"Remover horário",IF(OR(F167&lt;0,G167&lt;0,I167&lt;0,G167&gt;F167),"Revisar valores",IF(COUNTIF($A$8:$A$507,A167)&gt;1,"ID duplicado",IF(AND(K167&lt;&gt;"Confirmada",K167&lt;&gt;"Pendente",K167&lt;&gt;"Cancelada"),"Status inválido",IF(I167&gt;H167,"Recebido acima da venda",IF(AND(K167="Cancelada",I167&gt;0),"Cancelada com recebimento","")))))))))</x:f>
      </x:c>
      <x:c r="M167" s="24"/>
    </x:row>
    <x:row r="168" ht="22" customHeight="1">
      <x:c r="A168" s="24"/>
      <x:c r="B168" s="28"/>
      <x:c r="C168" s="24"/>
      <x:c r="D168" s="24"/>
      <x:c r="E168" s="24"/>
      <x:c r="F168" s="36"/>
      <x:c r="G168" s="36"/>
      <x:c r="H168" s="37" t="str">
        <x:f>IF(OR(A168="",NOT(ISNUMBER(F168)),AND(G168&lt;&gt;"",NOT(ISNUMBER(G168)))),"",ROUND(F168-G168,2))</x:f>
      </x:c>
      <x:c r="I168" s="36"/>
      <x:c r="J168" s="37" t="str">
        <x:f>IF(OR(NOT(ISNUMBER(H168)),AND(I168&lt;&gt;"",NOT(ISNUMBER(I168)))),"",H168-I168)</x:f>
      </x:c>
      <x:c r="K168" s="24"/>
      <x:c r="L168" s="26" t="str">
        <x:f>IF(COUNTA(A168:G168)+COUNTA(I168)+COUNTA(K168)+COUNTA(M168)=0,"",IF(OR(A168="",B168="",C168="",D168="",E168="",F168="",K168="",M168=""),"Completar campos",IF(OR(NOT(ISNUMBER(B168)),NOT(ISNUMBER(F168)),AND(G168&lt;&gt;"",NOT(ISNUMBER(G168))),AND(I168&lt;&gt;"",NOT(ISNUMBER(I168)))),"Revisar data/valor",IF(B168&lt;&gt;INT(B168),"Remover horário",IF(OR(F168&lt;0,G168&lt;0,I168&lt;0,G168&gt;F168),"Revisar valores",IF(COUNTIF($A$8:$A$507,A168)&gt;1,"ID duplicado",IF(AND(K168&lt;&gt;"Confirmada",K168&lt;&gt;"Pendente",K168&lt;&gt;"Cancelada"),"Status inválido",IF(I168&gt;H168,"Recebido acima da venda",IF(AND(K168="Cancelada",I168&gt;0),"Cancelada com recebimento","")))))))))</x:f>
      </x:c>
      <x:c r="M168" s="24"/>
    </x:row>
    <x:row r="169" ht="22" customHeight="1">
      <x:c r="A169" s="24"/>
      <x:c r="B169" s="28"/>
      <x:c r="C169" s="24"/>
      <x:c r="D169" s="24"/>
      <x:c r="E169" s="24"/>
      <x:c r="F169" s="36"/>
      <x:c r="G169" s="36"/>
      <x:c r="H169" s="37" t="str">
        <x:f>IF(OR(A169="",NOT(ISNUMBER(F169)),AND(G169&lt;&gt;"",NOT(ISNUMBER(G169)))),"",ROUND(F169-G169,2))</x:f>
      </x:c>
      <x:c r="I169" s="36"/>
      <x:c r="J169" s="37" t="str">
        <x:f>IF(OR(NOT(ISNUMBER(H169)),AND(I169&lt;&gt;"",NOT(ISNUMBER(I169)))),"",H169-I169)</x:f>
      </x:c>
      <x:c r="K169" s="24"/>
      <x:c r="L169" s="26" t="str">
        <x:f>IF(COUNTA(A169:G169)+COUNTA(I169)+COUNTA(K169)+COUNTA(M169)=0,"",IF(OR(A169="",B169="",C169="",D169="",E169="",F169="",K169="",M169=""),"Completar campos",IF(OR(NOT(ISNUMBER(B169)),NOT(ISNUMBER(F169)),AND(G169&lt;&gt;"",NOT(ISNUMBER(G169))),AND(I169&lt;&gt;"",NOT(ISNUMBER(I169)))),"Revisar data/valor",IF(B169&lt;&gt;INT(B169),"Remover horário",IF(OR(F169&lt;0,G169&lt;0,I169&lt;0,G169&gt;F169),"Revisar valores",IF(COUNTIF($A$8:$A$507,A169)&gt;1,"ID duplicado",IF(AND(K169&lt;&gt;"Confirmada",K169&lt;&gt;"Pendente",K169&lt;&gt;"Cancelada"),"Status inválido",IF(I169&gt;H169,"Recebido acima da venda",IF(AND(K169="Cancelada",I169&gt;0),"Cancelada com recebimento","")))))))))</x:f>
      </x:c>
      <x:c r="M169" s="24"/>
    </x:row>
    <x:row r="170" ht="22" customHeight="1">
      <x:c r="A170" s="24"/>
      <x:c r="B170" s="28"/>
      <x:c r="C170" s="24"/>
      <x:c r="D170" s="24"/>
      <x:c r="E170" s="24"/>
      <x:c r="F170" s="36"/>
      <x:c r="G170" s="36"/>
      <x:c r="H170" s="37" t="str">
        <x:f>IF(OR(A170="",NOT(ISNUMBER(F170)),AND(G170&lt;&gt;"",NOT(ISNUMBER(G170)))),"",ROUND(F170-G170,2))</x:f>
      </x:c>
      <x:c r="I170" s="36"/>
      <x:c r="J170" s="37" t="str">
        <x:f>IF(OR(NOT(ISNUMBER(H170)),AND(I170&lt;&gt;"",NOT(ISNUMBER(I170)))),"",H170-I170)</x:f>
      </x:c>
      <x:c r="K170" s="24"/>
      <x:c r="L170" s="26" t="str">
        <x:f>IF(COUNTA(A170:G170)+COUNTA(I170)+COUNTA(K170)+COUNTA(M170)=0,"",IF(OR(A170="",B170="",C170="",D170="",E170="",F170="",K170="",M170=""),"Completar campos",IF(OR(NOT(ISNUMBER(B170)),NOT(ISNUMBER(F170)),AND(G170&lt;&gt;"",NOT(ISNUMBER(G170))),AND(I170&lt;&gt;"",NOT(ISNUMBER(I170)))),"Revisar data/valor",IF(B170&lt;&gt;INT(B170),"Remover horário",IF(OR(F170&lt;0,G170&lt;0,I170&lt;0,G170&gt;F170),"Revisar valores",IF(COUNTIF($A$8:$A$507,A170)&gt;1,"ID duplicado",IF(AND(K170&lt;&gt;"Confirmada",K170&lt;&gt;"Pendente",K170&lt;&gt;"Cancelada"),"Status inválido",IF(I170&gt;H170,"Recebido acima da venda",IF(AND(K170="Cancelada",I170&gt;0),"Cancelada com recebimento","")))))))))</x:f>
      </x:c>
      <x:c r="M170" s="24"/>
    </x:row>
    <x:row r="171" ht="22" customHeight="1">
      <x:c r="A171" s="24"/>
      <x:c r="B171" s="28"/>
      <x:c r="C171" s="24"/>
      <x:c r="D171" s="24"/>
      <x:c r="E171" s="24"/>
      <x:c r="F171" s="36"/>
      <x:c r="G171" s="36"/>
      <x:c r="H171" s="37" t="str">
        <x:f>IF(OR(A171="",NOT(ISNUMBER(F171)),AND(G171&lt;&gt;"",NOT(ISNUMBER(G171)))),"",ROUND(F171-G171,2))</x:f>
      </x:c>
      <x:c r="I171" s="36"/>
      <x:c r="J171" s="37" t="str">
        <x:f>IF(OR(NOT(ISNUMBER(H171)),AND(I171&lt;&gt;"",NOT(ISNUMBER(I171)))),"",H171-I171)</x:f>
      </x:c>
      <x:c r="K171" s="24"/>
      <x:c r="L171" s="26" t="str">
        <x:f>IF(COUNTA(A171:G171)+COUNTA(I171)+COUNTA(K171)+COUNTA(M171)=0,"",IF(OR(A171="",B171="",C171="",D171="",E171="",F171="",K171="",M171=""),"Completar campos",IF(OR(NOT(ISNUMBER(B171)),NOT(ISNUMBER(F171)),AND(G171&lt;&gt;"",NOT(ISNUMBER(G171))),AND(I171&lt;&gt;"",NOT(ISNUMBER(I171)))),"Revisar data/valor",IF(B171&lt;&gt;INT(B171),"Remover horário",IF(OR(F171&lt;0,G171&lt;0,I171&lt;0,G171&gt;F171),"Revisar valores",IF(COUNTIF($A$8:$A$507,A171)&gt;1,"ID duplicado",IF(AND(K171&lt;&gt;"Confirmada",K171&lt;&gt;"Pendente",K171&lt;&gt;"Cancelada"),"Status inválido",IF(I171&gt;H171,"Recebido acima da venda",IF(AND(K171="Cancelada",I171&gt;0),"Cancelada com recebimento","")))))))))</x:f>
      </x:c>
      <x:c r="M171" s="24"/>
    </x:row>
    <x:row r="172" ht="22" customHeight="1">
      <x:c r="A172" s="24"/>
      <x:c r="B172" s="28"/>
      <x:c r="C172" s="24"/>
      <x:c r="D172" s="24"/>
      <x:c r="E172" s="24"/>
      <x:c r="F172" s="36"/>
      <x:c r="G172" s="36"/>
      <x:c r="H172" s="37" t="str">
        <x:f>IF(OR(A172="",NOT(ISNUMBER(F172)),AND(G172&lt;&gt;"",NOT(ISNUMBER(G172)))),"",ROUND(F172-G172,2))</x:f>
      </x:c>
      <x:c r="I172" s="36"/>
      <x:c r="J172" s="37" t="str">
        <x:f>IF(OR(NOT(ISNUMBER(H172)),AND(I172&lt;&gt;"",NOT(ISNUMBER(I172)))),"",H172-I172)</x:f>
      </x:c>
      <x:c r="K172" s="24"/>
      <x:c r="L172" s="26" t="str">
        <x:f>IF(COUNTA(A172:G172)+COUNTA(I172)+COUNTA(K172)+COUNTA(M172)=0,"",IF(OR(A172="",B172="",C172="",D172="",E172="",F172="",K172="",M172=""),"Completar campos",IF(OR(NOT(ISNUMBER(B172)),NOT(ISNUMBER(F172)),AND(G172&lt;&gt;"",NOT(ISNUMBER(G172))),AND(I172&lt;&gt;"",NOT(ISNUMBER(I172)))),"Revisar data/valor",IF(B172&lt;&gt;INT(B172),"Remover horário",IF(OR(F172&lt;0,G172&lt;0,I172&lt;0,G172&gt;F172),"Revisar valores",IF(COUNTIF($A$8:$A$507,A172)&gt;1,"ID duplicado",IF(AND(K172&lt;&gt;"Confirmada",K172&lt;&gt;"Pendente",K172&lt;&gt;"Cancelada"),"Status inválido",IF(I172&gt;H172,"Recebido acima da venda",IF(AND(K172="Cancelada",I172&gt;0),"Cancelada com recebimento","")))))))))</x:f>
      </x:c>
      <x:c r="M172" s="24"/>
    </x:row>
    <x:row r="173" ht="22" customHeight="1">
      <x:c r="A173" s="24"/>
      <x:c r="B173" s="28"/>
      <x:c r="C173" s="24"/>
      <x:c r="D173" s="24"/>
      <x:c r="E173" s="24"/>
      <x:c r="F173" s="36"/>
      <x:c r="G173" s="36"/>
      <x:c r="H173" s="37" t="str">
        <x:f>IF(OR(A173="",NOT(ISNUMBER(F173)),AND(G173&lt;&gt;"",NOT(ISNUMBER(G173)))),"",ROUND(F173-G173,2))</x:f>
      </x:c>
      <x:c r="I173" s="36"/>
      <x:c r="J173" s="37" t="str">
        <x:f>IF(OR(NOT(ISNUMBER(H173)),AND(I173&lt;&gt;"",NOT(ISNUMBER(I173)))),"",H173-I173)</x:f>
      </x:c>
      <x:c r="K173" s="24"/>
      <x:c r="L173" s="26" t="str">
        <x:f>IF(COUNTA(A173:G173)+COUNTA(I173)+COUNTA(K173)+COUNTA(M173)=0,"",IF(OR(A173="",B173="",C173="",D173="",E173="",F173="",K173="",M173=""),"Completar campos",IF(OR(NOT(ISNUMBER(B173)),NOT(ISNUMBER(F173)),AND(G173&lt;&gt;"",NOT(ISNUMBER(G173))),AND(I173&lt;&gt;"",NOT(ISNUMBER(I173)))),"Revisar data/valor",IF(B173&lt;&gt;INT(B173),"Remover horário",IF(OR(F173&lt;0,G173&lt;0,I173&lt;0,G173&gt;F173),"Revisar valores",IF(COUNTIF($A$8:$A$507,A173)&gt;1,"ID duplicado",IF(AND(K173&lt;&gt;"Confirmada",K173&lt;&gt;"Pendente",K173&lt;&gt;"Cancelada"),"Status inválido",IF(I173&gt;H173,"Recebido acima da venda",IF(AND(K173="Cancelada",I173&gt;0),"Cancelada com recebimento","")))))))))</x:f>
      </x:c>
      <x:c r="M173" s="24"/>
    </x:row>
    <x:row r="174" ht="22" customHeight="1">
      <x:c r="A174" s="24"/>
      <x:c r="B174" s="28"/>
      <x:c r="C174" s="24"/>
      <x:c r="D174" s="24"/>
      <x:c r="E174" s="24"/>
      <x:c r="F174" s="36"/>
      <x:c r="G174" s="36"/>
      <x:c r="H174" s="37" t="str">
        <x:f>IF(OR(A174="",NOT(ISNUMBER(F174)),AND(G174&lt;&gt;"",NOT(ISNUMBER(G174)))),"",ROUND(F174-G174,2))</x:f>
      </x:c>
      <x:c r="I174" s="36"/>
      <x:c r="J174" s="37" t="str">
        <x:f>IF(OR(NOT(ISNUMBER(H174)),AND(I174&lt;&gt;"",NOT(ISNUMBER(I174)))),"",H174-I174)</x:f>
      </x:c>
      <x:c r="K174" s="24"/>
      <x:c r="L174" s="26" t="str">
        <x:f>IF(COUNTA(A174:G174)+COUNTA(I174)+COUNTA(K174)+COUNTA(M174)=0,"",IF(OR(A174="",B174="",C174="",D174="",E174="",F174="",K174="",M174=""),"Completar campos",IF(OR(NOT(ISNUMBER(B174)),NOT(ISNUMBER(F174)),AND(G174&lt;&gt;"",NOT(ISNUMBER(G174))),AND(I174&lt;&gt;"",NOT(ISNUMBER(I174)))),"Revisar data/valor",IF(B174&lt;&gt;INT(B174),"Remover horário",IF(OR(F174&lt;0,G174&lt;0,I174&lt;0,G174&gt;F174),"Revisar valores",IF(COUNTIF($A$8:$A$507,A174)&gt;1,"ID duplicado",IF(AND(K174&lt;&gt;"Confirmada",K174&lt;&gt;"Pendente",K174&lt;&gt;"Cancelada"),"Status inválido",IF(I174&gt;H174,"Recebido acima da venda",IF(AND(K174="Cancelada",I174&gt;0),"Cancelada com recebimento","")))))))))</x:f>
      </x:c>
      <x:c r="M174" s="24"/>
    </x:row>
    <x:row r="175" ht="22" customHeight="1">
      <x:c r="A175" s="24"/>
      <x:c r="B175" s="28"/>
      <x:c r="C175" s="24"/>
      <x:c r="D175" s="24"/>
      <x:c r="E175" s="24"/>
      <x:c r="F175" s="36"/>
      <x:c r="G175" s="36"/>
      <x:c r="H175" s="37" t="str">
        <x:f>IF(OR(A175="",NOT(ISNUMBER(F175)),AND(G175&lt;&gt;"",NOT(ISNUMBER(G175)))),"",ROUND(F175-G175,2))</x:f>
      </x:c>
      <x:c r="I175" s="36"/>
      <x:c r="J175" s="37" t="str">
        <x:f>IF(OR(NOT(ISNUMBER(H175)),AND(I175&lt;&gt;"",NOT(ISNUMBER(I175)))),"",H175-I175)</x:f>
      </x:c>
      <x:c r="K175" s="24"/>
      <x:c r="L175" s="26" t="str">
        <x:f>IF(COUNTA(A175:G175)+COUNTA(I175)+COUNTA(K175)+COUNTA(M175)=0,"",IF(OR(A175="",B175="",C175="",D175="",E175="",F175="",K175="",M175=""),"Completar campos",IF(OR(NOT(ISNUMBER(B175)),NOT(ISNUMBER(F175)),AND(G175&lt;&gt;"",NOT(ISNUMBER(G175))),AND(I175&lt;&gt;"",NOT(ISNUMBER(I175)))),"Revisar data/valor",IF(B175&lt;&gt;INT(B175),"Remover horário",IF(OR(F175&lt;0,G175&lt;0,I175&lt;0,G175&gt;F175),"Revisar valores",IF(COUNTIF($A$8:$A$507,A175)&gt;1,"ID duplicado",IF(AND(K175&lt;&gt;"Confirmada",K175&lt;&gt;"Pendente",K175&lt;&gt;"Cancelada"),"Status inválido",IF(I175&gt;H175,"Recebido acima da venda",IF(AND(K175="Cancelada",I175&gt;0),"Cancelada com recebimento","")))))))))</x:f>
      </x:c>
      <x:c r="M175" s="24"/>
    </x:row>
    <x:row r="176" ht="22" customHeight="1">
      <x:c r="A176" s="24"/>
      <x:c r="B176" s="28"/>
      <x:c r="C176" s="24"/>
      <x:c r="D176" s="24"/>
      <x:c r="E176" s="24"/>
      <x:c r="F176" s="36"/>
      <x:c r="G176" s="36"/>
      <x:c r="H176" s="37" t="str">
        <x:f>IF(OR(A176="",NOT(ISNUMBER(F176)),AND(G176&lt;&gt;"",NOT(ISNUMBER(G176)))),"",ROUND(F176-G176,2))</x:f>
      </x:c>
      <x:c r="I176" s="36"/>
      <x:c r="J176" s="37" t="str">
        <x:f>IF(OR(NOT(ISNUMBER(H176)),AND(I176&lt;&gt;"",NOT(ISNUMBER(I176)))),"",H176-I176)</x:f>
      </x:c>
      <x:c r="K176" s="24"/>
      <x:c r="L176" s="26" t="str">
        <x:f>IF(COUNTA(A176:G176)+COUNTA(I176)+COUNTA(K176)+COUNTA(M176)=0,"",IF(OR(A176="",B176="",C176="",D176="",E176="",F176="",K176="",M176=""),"Completar campos",IF(OR(NOT(ISNUMBER(B176)),NOT(ISNUMBER(F176)),AND(G176&lt;&gt;"",NOT(ISNUMBER(G176))),AND(I176&lt;&gt;"",NOT(ISNUMBER(I176)))),"Revisar data/valor",IF(B176&lt;&gt;INT(B176),"Remover horário",IF(OR(F176&lt;0,G176&lt;0,I176&lt;0,G176&gt;F176),"Revisar valores",IF(COUNTIF($A$8:$A$507,A176)&gt;1,"ID duplicado",IF(AND(K176&lt;&gt;"Confirmada",K176&lt;&gt;"Pendente",K176&lt;&gt;"Cancelada"),"Status inválido",IF(I176&gt;H176,"Recebido acima da venda",IF(AND(K176="Cancelada",I176&gt;0),"Cancelada com recebimento","")))))))))</x:f>
      </x:c>
      <x:c r="M176" s="24"/>
    </x:row>
    <x:row r="177" ht="22" customHeight="1">
      <x:c r="A177" s="24"/>
      <x:c r="B177" s="28"/>
      <x:c r="C177" s="24"/>
      <x:c r="D177" s="24"/>
      <x:c r="E177" s="24"/>
      <x:c r="F177" s="36"/>
      <x:c r="G177" s="36"/>
      <x:c r="H177" s="37" t="str">
        <x:f>IF(OR(A177="",NOT(ISNUMBER(F177)),AND(G177&lt;&gt;"",NOT(ISNUMBER(G177)))),"",ROUND(F177-G177,2))</x:f>
      </x:c>
      <x:c r="I177" s="36"/>
      <x:c r="J177" s="37" t="str">
        <x:f>IF(OR(NOT(ISNUMBER(H177)),AND(I177&lt;&gt;"",NOT(ISNUMBER(I177)))),"",H177-I177)</x:f>
      </x:c>
      <x:c r="K177" s="24"/>
      <x:c r="L177" s="26" t="str">
        <x:f>IF(COUNTA(A177:G177)+COUNTA(I177)+COUNTA(K177)+COUNTA(M177)=0,"",IF(OR(A177="",B177="",C177="",D177="",E177="",F177="",K177="",M177=""),"Completar campos",IF(OR(NOT(ISNUMBER(B177)),NOT(ISNUMBER(F177)),AND(G177&lt;&gt;"",NOT(ISNUMBER(G177))),AND(I177&lt;&gt;"",NOT(ISNUMBER(I177)))),"Revisar data/valor",IF(B177&lt;&gt;INT(B177),"Remover horário",IF(OR(F177&lt;0,G177&lt;0,I177&lt;0,G177&gt;F177),"Revisar valores",IF(COUNTIF($A$8:$A$507,A177)&gt;1,"ID duplicado",IF(AND(K177&lt;&gt;"Confirmada",K177&lt;&gt;"Pendente",K177&lt;&gt;"Cancelada"),"Status inválido",IF(I177&gt;H177,"Recebido acima da venda",IF(AND(K177="Cancelada",I177&gt;0),"Cancelada com recebimento","")))))))))</x:f>
      </x:c>
      <x:c r="M177" s="24"/>
    </x:row>
    <x:row r="178" ht="22" customHeight="1">
      <x:c r="A178" s="24"/>
      <x:c r="B178" s="28"/>
      <x:c r="C178" s="24"/>
      <x:c r="D178" s="24"/>
      <x:c r="E178" s="24"/>
      <x:c r="F178" s="36"/>
      <x:c r="G178" s="36"/>
      <x:c r="H178" s="37" t="str">
        <x:f>IF(OR(A178="",NOT(ISNUMBER(F178)),AND(G178&lt;&gt;"",NOT(ISNUMBER(G178)))),"",ROUND(F178-G178,2))</x:f>
      </x:c>
      <x:c r="I178" s="36"/>
      <x:c r="J178" s="37" t="str">
        <x:f>IF(OR(NOT(ISNUMBER(H178)),AND(I178&lt;&gt;"",NOT(ISNUMBER(I178)))),"",H178-I178)</x:f>
      </x:c>
      <x:c r="K178" s="24"/>
      <x:c r="L178" s="26" t="str">
        <x:f>IF(COUNTA(A178:G178)+COUNTA(I178)+COUNTA(K178)+COUNTA(M178)=0,"",IF(OR(A178="",B178="",C178="",D178="",E178="",F178="",K178="",M178=""),"Completar campos",IF(OR(NOT(ISNUMBER(B178)),NOT(ISNUMBER(F178)),AND(G178&lt;&gt;"",NOT(ISNUMBER(G178))),AND(I178&lt;&gt;"",NOT(ISNUMBER(I178)))),"Revisar data/valor",IF(B178&lt;&gt;INT(B178),"Remover horário",IF(OR(F178&lt;0,G178&lt;0,I178&lt;0,G178&gt;F178),"Revisar valores",IF(COUNTIF($A$8:$A$507,A178)&gt;1,"ID duplicado",IF(AND(K178&lt;&gt;"Confirmada",K178&lt;&gt;"Pendente",K178&lt;&gt;"Cancelada"),"Status inválido",IF(I178&gt;H178,"Recebido acima da venda",IF(AND(K178="Cancelada",I178&gt;0),"Cancelada com recebimento","")))))))))</x:f>
      </x:c>
      <x:c r="M178" s="24"/>
    </x:row>
    <x:row r="179" ht="22" customHeight="1">
      <x:c r="A179" s="24"/>
      <x:c r="B179" s="28"/>
      <x:c r="C179" s="24"/>
      <x:c r="D179" s="24"/>
      <x:c r="E179" s="24"/>
      <x:c r="F179" s="36"/>
      <x:c r="G179" s="36"/>
      <x:c r="H179" s="37" t="str">
        <x:f>IF(OR(A179="",NOT(ISNUMBER(F179)),AND(G179&lt;&gt;"",NOT(ISNUMBER(G179)))),"",ROUND(F179-G179,2))</x:f>
      </x:c>
      <x:c r="I179" s="36"/>
      <x:c r="J179" s="37" t="str">
        <x:f>IF(OR(NOT(ISNUMBER(H179)),AND(I179&lt;&gt;"",NOT(ISNUMBER(I179)))),"",H179-I179)</x:f>
      </x:c>
      <x:c r="K179" s="24"/>
      <x:c r="L179" s="26" t="str">
        <x:f>IF(COUNTA(A179:G179)+COUNTA(I179)+COUNTA(K179)+COUNTA(M179)=0,"",IF(OR(A179="",B179="",C179="",D179="",E179="",F179="",K179="",M179=""),"Completar campos",IF(OR(NOT(ISNUMBER(B179)),NOT(ISNUMBER(F179)),AND(G179&lt;&gt;"",NOT(ISNUMBER(G179))),AND(I179&lt;&gt;"",NOT(ISNUMBER(I179)))),"Revisar data/valor",IF(B179&lt;&gt;INT(B179),"Remover horário",IF(OR(F179&lt;0,G179&lt;0,I179&lt;0,G179&gt;F179),"Revisar valores",IF(COUNTIF($A$8:$A$507,A179)&gt;1,"ID duplicado",IF(AND(K179&lt;&gt;"Confirmada",K179&lt;&gt;"Pendente",K179&lt;&gt;"Cancelada"),"Status inválido",IF(I179&gt;H179,"Recebido acima da venda",IF(AND(K179="Cancelada",I179&gt;0),"Cancelada com recebimento","")))))))))</x:f>
      </x:c>
      <x:c r="M179" s="24"/>
    </x:row>
    <x:row r="180" ht="22" customHeight="1">
      <x:c r="A180" s="24"/>
      <x:c r="B180" s="28"/>
      <x:c r="C180" s="24"/>
      <x:c r="D180" s="24"/>
      <x:c r="E180" s="24"/>
      <x:c r="F180" s="36"/>
      <x:c r="G180" s="36"/>
      <x:c r="H180" s="37" t="str">
        <x:f>IF(OR(A180="",NOT(ISNUMBER(F180)),AND(G180&lt;&gt;"",NOT(ISNUMBER(G180)))),"",ROUND(F180-G180,2))</x:f>
      </x:c>
      <x:c r="I180" s="36"/>
      <x:c r="J180" s="37" t="str">
        <x:f>IF(OR(NOT(ISNUMBER(H180)),AND(I180&lt;&gt;"",NOT(ISNUMBER(I180)))),"",H180-I180)</x:f>
      </x:c>
      <x:c r="K180" s="24"/>
      <x:c r="L180" s="26" t="str">
        <x:f>IF(COUNTA(A180:G180)+COUNTA(I180)+COUNTA(K180)+COUNTA(M180)=0,"",IF(OR(A180="",B180="",C180="",D180="",E180="",F180="",K180="",M180=""),"Completar campos",IF(OR(NOT(ISNUMBER(B180)),NOT(ISNUMBER(F180)),AND(G180&lt;&gt;"",NOT(ISNUMBER(G180))),AND(I180&lt;&gt;"",NOT(ISNUMBER(I180)))),"Revisar data/valor",IF(B180&lt;&gt;INT(B180),"Remover horário",IF(OR(F180&lt;0,G180&lt;0,I180&lt;0,G180&gt;F180),"Revisar valores",IF(COUNTIF($A$8:$A$507,A180)&gt;1,"ID duplicado",IF(AND(K180&lt;&gt;"Confirmada",K180&lt;&gt;"Pendente",K180&lt;&gt;"Cancelada"),"Status inválido",IF(I180&gt;H180,"Recebido acima da venda",IF(AND(K180="Cancelada",I180&gt;0),"Cancelada com recebimento","")))))))))</x:f>
      </x:c>
      <x:c r="M180" s="24"/>
    </x:row>
    <x:row r="181" ht="22" customHeight="1">
      <x:c r="A181" s="24"/>
      <x:c r="B181" s="28"/>
      <x:c r="C181" s="24"/>
      <x:c r="D181" s="24"/>
      <x:c r="E181" s="24"/>
      <x:c r="F181" s="36"/>
      <x:c r="G181" s="36"/>
      <x:c r="H181" s="37" t="str">
        <x:f>IF(OR(A181="",NOT(ISNUMBER(F181)),AND(G181&lt;&gt;"",NOT(ISNUMBER(G181)))),"",ROUND(F181-G181,2))</x:f>
      </x:c>
      <x:c r="I181" s="36"/>
      <x:c r="J181" s="37" t="str">
        <x:f>IF(OR(NOT(ISNUMBER(H181)),AND(I181&lt;&gt;"",NOT(ISNUMBER(I181)))),"",H181-I181)</x:f>
      </x:c>
      <x:c r="K181" s="24"/>
      <x:c r="L181" s="26" t="str">
        <x:f>IF(COUNTA(A181:G181)+COUNTA(I181)+COUNTA(K181)+COUNTA(M181)=0,"",IF(OR(A181="",B181="",C181="",D181="",E181="",F181="",K181="",M181=""),"Completar campos",IF(OR(NOT(ISNUMBER(B181)),NOT(ISNUMBER(F181)),AND(G181&lt;&gt;"",NOT(ISNUMBER(G181))),AND(I181&lt;&gt;"",NOT(ISNUMBER(I181)))),"Revisar data/valor",IF(B181&lt;&gt;INT(B181),"Remover horário",IF(OR(F181&lt;0,G181&lt;0,I181&lt;0,G181&gt;F181),"Revisar valores",IF(COUNTIF($A$8:$A$507,A181)&gt;1,"ID duplicado",IF(AND(K181&lt;&gt;"Confirmada",K181&lt;&gt;"Pendente",K181&lt;&gt;"Cancelada"),"Status inválido",IF(I181&gt;H181,"Recebido acima da venda",IF(AND(K181="Cancelada",I181&gt;0),"Cancelada com recebimento","")))))))))</x:f>
      </x:c>
      <x:c r="M181" s="24"/>
    </x:row>
    <x:row r="182" ht="22" customHeight="1">
      <x:c r="A182" s="24"/>
      <x:c r="B182" s="28"/>
      <x:c r="C182" s="24"/>
      <x:c r="D182" s="24"/>
      <x:c r="E182" s="24"/>
      <x:c r="F182" s="36"/>
      <x:c r="G182" s="36"/>
      <x:c r="H182" s="37" t="str">
        <x:f>IF(OR(A182="",NOT(ISNUMBER(F182)),AND(G182&lt;&gt;"",NOT(ISNUMBER(G182)))),"",ROUND(F182-G182,2))</x:f>
      </x:c>
      <x:c r="I182" s="36"/>
      <x:c r="J182" s="37" t="str">
        <x:f>IF(OR(NOT(ISNUMBER(H182)),AND(I182&lt;&gt;"",NOT(ISNUMBER(I182)))),"",H182-I182)</x:f>
      </x:c>
      <x:c r="K182" s="24"/>
      <x:c r="L182" s="26" t="str">
        <x:f>IF(COUNTA(A182:G182)+COUNTA(I182)+COUNTA(K182)+COUNTA(M182)=0,"",IF(OR(A182="",B182="",C182="",D182="",E182="",F182="",K182="",M182=""),"Completar campos",IF(OR(NOT(ISNUMBER(B182)),NOT(ISNUMBER(F182)),AND(G182&lt;&gt;"",NOT(ISNUMBER(G182))),AND(I182&lt;&gt;"",NOT(ISNUMBER(I182)))),"Revisar data/valor",IF(B182&lt;&gt;INT(B182),"Remover horário",IF(OR(F182&lt;0,G182&lt;0,I182&lt;0,G182&gt;F182),"Revisar valores",IF(COUNTIF($A$8:$A$507,A182)&gt;1,"ID duplicado",IF(AND(K182&lt;&gt;"Confirmada",K182&lt;&gt;"Pendente",K182&lt;&gt;"Cancelada"),"Status inválido",IF(I182&gt;H182,"Recebido acima da venda",IF(AND(K182="Cancelada",I182&gt;0),"Cancelada com recebimento","")))))))))</x:f>
      </x:c>
      <x:c r="M182" s="24"/>
    </x:row>
    <x:row r="183" ht="22" customHeight="1">
      <x:c r="A183" s="24"/>
      <x:c r="B183" s="28"/>
      <x:c r="C183" s="24"/>
      <x:c r="D183" s="24"/>
      <x:c r="E183" s="24"/>
      <x:c r="F183" s="36"/>
      <x:c r="G183" s="36"/>
      <x:c r="H183" s="37" t="str">
        <x:f>IF(OR(A183="",NOT(ISNUMBER(F183)),AND(G183&lt;&gt;"",NOT(ISNUMBER(G183)))),"",ROUND(F183-G183,2))</x:f>
      </x:c>
      <x:c r="I183" s="36"/>
      <x:c r="J183" s="37" t="str">
        <x:f>IF(OR(NOT(ISNUMBER(H183)),AND(I183&lt;&gt;"",NOT(ISNUMBER(I183)))),"",H183-I183)</x:f>
      </x:c>
      <x:c r="K183" s="24"/>
      <x:c r="L183" s="26" t="str">
        <x:f>IF(COUNTA(A183:G183)+COUNTA(I183)+COUNTA(K183)+COUNTA(M183)=0,"",IF(OR(A183="",B183="",C183="",D183="",E183="",F183="",K183="",M183=""),"Completar campos",IF(OR(NOT(ISNUMBER(B183)),NOT(ISNUMBER(F183)),AND(G183&lt;&gt;"",NOT(ISNUMBER(G183))),AND(I183&lt;&gt;"",NOT(ISNUMBER(I183)))),"Revisar data/valor",IF(B183&lt;&gt;INT(B183),"Remover horário",IF(OR(F183&lt;0,G183&lt;0,I183&lt;0,G183&gt;F183),"Revisar valores",IF(COUNTIF($A$8:$A$507,A183)&gt;1,"ID duplicado",IF(AND(K183&lt;&gt;"Confirmada",K183&lt;&gt;"Pendente",K183&lt;&gt;"Cancelada"),"Status inválido",IF(I183&gt;H183,"Recebido acima da venda",IF(AND(K183="Cancelada",I183&gt;0),"Cancelada com recebimento","")))))))))</x:f>
      </x:c>
      <x:c r="M183" s="24"/>
    </x:row>
    <x:row r="184" ht="22" customHeight="1">
      <x:c r="A184" s="24"/>
      <x:c r="B184" s="28"/>
      <x:c r="C184" s="24"/>
      <x:c r="D184" s="24"/>
      <x:c r="E184" s="24"/>
      <x:c r="F184" s="36"/>
      <x:c r="G184" s="36"/>
      <x:c r="H184" s="37" t="str">
        <x:f>IF(OR(A184="",NOT(ISNUMBER(F184)),AND(G184&lt;&gt;"",NOT(ISNUMBER(G184)))),"",ROUND(F184-G184,2))</x:f>
      </x:c>
      <x:c r="I184" s="36"/>
      <x:c r="J184" s="37" t="str">
        <x:f>IF(OR(NOT(ISNUMBER(H184)),AND(I184&lt;&gt;"",NOT(ISNUMBER(I184)))),"",H184-I184)</x:f>
      </x:c>
      <x:c r="K184" s="24"/>
      <x:c r="L184" s="26" t="str">
        <x:f>IF(COUNTA(A184:G184)+COUNTA(I184)+COUNTA(K184)+COUNTA(M184)=0,"",IF(OR(A184="",B184="",C184="",D184="",E184="",F184="",K184="",M184=""),"Completar campos",IF(OR(NOT(ISNUMBER(B184)),NOT(ISNUMBER(F184)),AND(G184&lt;&gt;"",NOT(ISNUMBER(G184))),AND(I184&lt;&gt;"",NOT(ISNUMBER(I184)))),"Revisar data/valor",IF(B184&lt;&gt;INT(B184),"Remover horário",IF(OR(F184&lt;0,G184&lt;0,I184&lt;0,G184&gt;F184),"Revisar valores",IF(COUNTIF($A$8:$A$507,A184)&gt;1,"ID duplicado",IF(AND(K184&lt;&gt;"Confirmada",K184&lt;&gt;"Pendente",K184&lt;&gt;"Cancelada"),"Status inválido",IF(I184&gt;H184,"Recebido acima da venda",IF(AND(K184="Cancelada",I184&gt;0),"Cancelada com recebimento","")))))))))</x:f>
      </x:c>
      <x:c r="M184" s="24"/>
    </x:row>
    <x:row r="185" ht="22" customHeight="1">
      <x:c r="A185" s="24"/>
      <x:c r="B185" s="28"/>
      <x:c r="C185" s="24"/>
      <x:c r="D185" s="24"/>
      <x:c r="E185" s="24"/>
      <x:c r="F185" s="36"/>
      <x:c r="G185" s="36"/>
      <x:c r="H185" s="37" t="str">
        <x:f>IF(OR(A185="",NOT(ISNUMBER(F185)),AND(G185&lt;&gt;"",NOT(ISNUMBER(G185)))),"",ROUND(F185-G185,2))</x:f>
      </x:c>
      <x:c r="I185" s="36"/>
      <x:c r="J185" s="37" t="str">
        <x:f>IF(OR(NOT(ISNUMBER(H185)),AND(I185&lt;&gt;"",NOT(ISNUMBER(I185)))),"",H185-I185)</x:f>
      </x:c>
      <x:c r="K185" s="24"/>
      <x:c r="L185" s="26" t="str">
        <x:f>IF(COUNTA(A185:G185)+COUNTA(I185)+COUNTA(K185)+COUNTA(M185)=0,"",IF(OR(A185="",B185="",C185="",D185="",E185="",F185="",K185="",M185=""),"Completar campos",IF(OR(NOT(ISNUMBER(B185)),NOT(ISNUMBER(F185)),AND(G185&lt;&gt;"",NOT(ISNUMBER(G185))),AND(I185&lt;&gt;"",NOT(ISNUMBER(I185)))),"Revisar data/valor",IF(B185&lt;&gt;INT(B185),"Remover horário",IF(OR(F185&lt;0,G185&lt;0,I185&lt;0,G185&gt;F185),"Revisar valores",IF(COUNTIF($A$8:$A$507,A185)&gt;1,"ID duplicado",IF(AND(K185&lt;&gt;"Confirmada",K185&lt;&gt;"Pendente",K185&lt;&gt;"Cancelada"),"Status inválido",IF(I185&gt;H185,"Recebido acima da venda",IF(AND(K185="Cancelada",I185&gt;0),"Cancelada com recebimento","")))))))))</x:f>
      </x:c>
      <x:c r="M185" s="24"/>
    </x:row>
    <x:row r="186" ht="22" customHeight="1">
      <x:c r="A186" s="24"/>
      <x:c r="B186" s="28"/>
      <x:c r="C186" s="24"/>
      <x:c r="D186" s="24"/>
      <x:c r="E186" s="24"/>
      <x:c r="F186" s="36"/>
      <x:c r="G186" s="36"/>
      <x:c r="H186" s="37" t="str">
        <x:f>IF(OR(A186="",NOT(ISNUMBER(F186)),AND(G186&lt;&gt;"",NOT(ISNUMBER(G186)))),"",ROUND(F186-G186,2))</x:f>
      </x:c>
      <x:c r="I186" s="36"/>
      <x:c r="J186" s="37" t="str">
        <x:f>IF(OR(NOT(ISNUMBER(H186)),AND(I186&lt;&gt;"",NOT(ISNUMBER(I186)))),"",H186-I186)</x:f>
      </x:c>
      <x:c r="K186" s="24"/>
      <x:c r="L186" s="26" t="str">
        <x:f>IF(COUNTA(A186:G186)+COUNTA(I186)+COUNTA(K186)+COUNTA(M186)=0,"",IF(OR(A186="",B186="",C186="",D186="",E186="",F186="",K186="",M186=""),"Completar campos",IF(OR(NOT(ISNUMBER(B186)),NOT(ISNUMBER(F186)),AND(G186&lt;&gt;"",NOT(ISNUMBER(G186))),AND(I186&lt;&gt;"",NOT(ISNUMBER(I186)))),"Revisar data/valor",IF(B186&lt;&gt;INT(B186),"Remover horário",IF(OR(F186&lt;0,G186&lt;0,I186&lt;0,G186&gt;F186),"Revisar valores",IF(COUNTIF($A$8:$A$507,A186)&gt;1,"ID duplicado",IF(AND(K186&lt;&gt;"Confirmada",K186&lt;&gt;"Pendente",K186&lt;&gt;"Cancelada"),"Status inválido",IF(I186&gt;H186,"Recebido acima da venda",IF(AND(K186="Cancelada",I186&gt;0),"Cancelada com recebimento","")))))))))</x:f>
      </x:c>
      <x:c r="M186" s="24"/>
    </x:row>
    <x:row r="187" ht="22" customHeight="1">
      <x:c r="A187" s="24"/>
      <x:c r="B187" s="28"/>
      <x:c r="C187" s="24"/>
      <x:c r="D187" s="24"/>
      <x:c r="E187" s="24"/>
      <x:c r="F187" s="36"/>
      <x:c r="G187" s="36"/>
      <x:c r="H187" s="37" t="str">
        <x:f>IF(OR(A187="",NOT(ISNUMBER(F187)),AND(G187&lt;&gt;"",NOT(ISNUMBER(G187)))),"",ROUND(F187-G187,2))</x:f>
      </x:c>
      <x:c r="I187" s="36"/>
      <x:c r="J187" s="37" t="str">
        <x:f>IF(OR(NOT(ISNUMBER(H187)),AND(I187&lt;&gt;"",NOT(ISNUMBER(I187)))),"",H187-I187)</x:f>
      </x:c>
      <x:c r="K187" s="24"/>
      <x:c r="L187" s="26" t="str">
        <x:f>IF(COUNTA(A187:G187)+COUNTA(I187)+COUNTA(K187)+COUNTA(M187)=0,"",IF(OR(A187="",B187="",C187="",D187="",E187="",F187="",K187="",M187=""),"Completar campos",IF(OR(NOT(ISNUMBER(B187)),NOT(ISNUMBER(F187)),AND(G187&lt;&gt;"",NOT(ISNUMBER(G187))),AND(I187&lt;&gt;"",NOT(ISNUMBER(I187)))),"Revisar data/valor",IF(B187&lt;&gt;INT(B187),"Remover horário",IF(OR(F187&lt;0,G187&lt;0,I187&lt;0,G187&gt;F187),"Revisar valores",IF(COUNTIF($A$8:$A$507,A187)&gt;1,"ID duplicado",IF(AND(K187&lt;&gt;"Confirmada",K187&lt;&gt;"Pendente",K187&lt;&gt;"Cancelada"),"Status inválido",IF(I187&gt;H187,"Recebido acima da venda",IF(AND(K187="Cancelada",I187&gt;0),"Cancelada com recebimento","")))))))))</x:f>
      </x:c>
      <x:c r="M187" s="24"/>
    </x:row>
    <x:row r="188" ht="22" customHeight="1">
      <x:c r="A188" s="24"/>
      <x:c r="B188" s="28"/>
      <x:c r="C188" s="24"/>
      <x:c r="D188" s="24"/>
      <x:c r="E188" s="24"/>
      <x:c r="F188" s="36"/>
      <x:c r="G188" s="36"/>
      <x:c r="H188" s="37" t="str">
        <x:f>IF(OR(A188="",NOT(ISNUMBER(F188)),AND(G188&lt;&gt;"",NOT(ISNUMBER(G188)))),"",ROUND(F188-G188,2))</x:f>
      </x:c>
      <x:c r="I188" s="36"/>
      <x:c r="J188" s="37" t="str">
        <x:f>IF(OR(NOT(ISNUMBER(H188)),AND(I188&lt;&gt;"",NOT(ISNUMBER(I188)))),"",H188-I188)</x:f>
      </x:c>
      <x:c r="K188" s="24"/>
      <x:c r="L188" s="26" t="str">
        <x:f>IF(COUNTA(A188:G188)+COUNTA(I188)+COUNTA(K188)+COUNTA(M188)=0,"",IF(OR(A188="",B188="",C188="",D188="",E188="",F188="",K188="",M188=""),"Completar campos",IF(OR(NOT(ISNUMBER(B188)),NOT(ISNUMBER(F188)),AND(G188&lt;&gt;"",NOT(ISNUMBER(G188))),AND(I188&lt;&gt;"",NOT(ISNUMBER(I188)))),"Revisar data/valor",IF(B188&lt;&gt;INT(B188),"Remover horário",IF(OR(F188&lt;0,G188&lt;0,I188&lt;0,G188&gt;F188),"Revisar valores",IF(COUNTIF($A$8:$A$507,A188)&gt;1,"ID duplicado",IF(AND(K188&lt;&gt;"Confirmada",K188&lt;&gt;"Pendente",K188&lt;&gt;"Cancelada"),"Status inválido",IF(I188&gt;H188,"Recebido acima da venda",IF(AND(K188="Cancelada",I188&gt;0),"Cancelada com recebimento","")))))))))</x:f>
      </x:c>
      <x:c r="M188" s="24"/>
    </x:row>
    <x:row r="189" ht="22" customHeight="1">
      <x:c r="A189" s="24"/>
      <x:c r="B189" s="28"/>
      <x:c r="C189" s="24"/>
      <x:c r="D189" s="24"/>
      <x:c r="E189" s="24"/>
      <x:c r="F189" s="36"/>
      <x:c r="G189" s="36"/>
      <x:c r="H189" s="37" t="str">
        <x:f>IF(OR(A189="",NOT(ISNUMBER(F189)),AND(G189&lt;&gt;"",NOT(ISNUMBER(G189)))),"",ROUND(F189-G189,2))</x:f>
      </x:c>
      <x:c r="I189" s="36"/>
      <x:c r="J189" s="37" t="str">
        <x:f>IF(OR(NOT(ISNUMBER(H189)),AND(I189&lt;&gt;"",NOT(ISNUMBER(I189)))),"",H189-I189)</x:f>
      </x:c>
      <x:c r="K189" s="24"/>
      <x:c r="L189" s="26" t="str">
        <x:f>IF(COUNTA(A189:G189)+COUNTA(I189)+COUNTA(K189)+COUNTA(M189)=0,"",IF(OR(A189="",B189="",C189="",D189="",E189="",F189="",K189="",M189=""),"Completar campos",IF(OR(NOT(ISNUMBER(B189)),NOT(ISNUMBER(F189)),AND(G189&lt;&gt;"",NOT(ISNUMBER(G189))),AND(I189&lt;&gt;"",NOT(ISNUMBER(I189)))),"Revisar data/valor",IF(B189&lt;&gt;INT(B189),"Remover horário",IF(OR(F189&lt;0,G189&lt;0,I189&lt;0,G189&gt;F189),"Revisar valores",IF(COUNTIF($A$8:$A$507,A189)&gt;1,"ID duplicado",IF(AND(K189&lt;&gt;"Confirmada",K189&lt;&gt;"Pendente",K189&lt;&gt;"Cancelada"),"Status inválido",IF(I189&gt;H189,"Recebido acima da venda",IF(AND(K189="Cancelada",I189&gt;0),"Cancelada com recebimento","")))))))))</x:f>
      </x:c>
      <x:c r="M189" s="24"/>
    </x:row>
    <x:row r="190" ht="22" customHeight="1">
      <x:c r="A190" s="24"/>
      <x:c r="B190" s="28"/>
      <x:c r="C190" s="24"/>
      <x:c r="D190" s="24"/>
      <x:c r="E190" s="24"/>
      <x:c r="F190" s="36"/>
      <x:c r="G190" s="36"/>
      <x:c r="H190" s="37" t="str">
        <x:f>IF(OR(A190="",NOT(ISNUMBER(F190)),AND(G190&lt;&gt;"",NOT(ISNUMBER(G190)))),"",ROUND(F190-G190,2))</x:f>
      </x:c>
      <x:c r="I190" s="36"/>
      <x:c r="J190" s="37" t="str">
        <x:f>IF(OR(NOT(ISNUMBER(H190)),AND(I190&lt;&gt;"",NOT(ISNUMBER(I190)))),"",H190-I190)</x:f>
      </x:c>
      <x:c r="K190" s="24"/>
      <x:c r="L190" s="26" t="str">
        <x:f>IF(COUNTA(A190:G190)+COUNTA(I190)+COUNTA(K190)+COUNTA(M190)=0,"",IF(OR(A190="",B190="",C190="",D190="",E190="",F190="",K190="",M190=""),"Completar campos",IF(OR(NOT(ISNUMBER(B190)),NOT(ISNUMBER(F190)),AND(G190&lt;&gt;"",NOT(ISNUMBER(G190))),AND(I190&lt;&gt;"",NOT(ISNUMBER(I190)))),"Revisar data/valor",IF(B190&lt;&gt;INT(B190),"Remover horário",IF(OR(F190&lt;0,G190&lt;0,I190&lt;0,G190&gt;F190),"Revisar valores",IF(COUNTIF($A$8:$A$507,A190)&gt;1,"ID duplicado",IF(AND(K190&lt;&gt;"Confirmada",K190&lt;&gt;"Pendente",K190&lt;&gt;"Cancelada"),"Status inválido",IF(I190&gt;H190,"Recebido acima da venda",IF(AND(K190="Cancelada",I190&gt;0),"Cancelada com recebimento","")))))))))</x:f>
      </x:c>
      <x:c r="M190" s="24"/>
    </x:row>
    <x:row r="191" ht="22" customHeight="1">
      <x:c r="A191" s="24"/>
      <x:c r="B191" s="28"/>
      <x:c r="C191" s="24"/>
      <x:c r="D191" s="24"/>
      <x:c r="E191" s="24"/>
      <x:c r="F191" s="36"/>
      <x:c r="G191" s="36"/>
      <x:c r="H191" s="37" t="str">
        <x:f>IF(OR(A191="",NOT(ISNUMBER(F191)),AND(G191&lt;&gt;"",NOT(ISNUMBER(G191)))),"",ROUND(F191-G191,2))</x:f>
      </x:c>
      <x:c r="I191" s="36"/>
      <x:c r="J191" s="37" t="str">
        <x:f>IF(OR(NOT(ISNUMBER(H191)),AND(I191&lt;&gt;"",NOT(ISNUMBER(I191)))),"",H191-I191)</x:f>
      </x:c>
      <x:c r="K191" s="24"/>
      <x:c r="L191" s="26" t="str">
        <x:f>IF(COUNTA(A191:G191)+COUNTA(I191)+COUNTA(K191)+COUNTA(M191)=0,"",IF(OR(A191="",B191="",C191="",D191="",E191="",F191="",K191="",M191=""),"Completar campos",IF(OR(NOT(ISNUMBER(B191)),NOT(ISNUMBER(F191)),AND(G191&lt;&gt;"",NOT(ISNUMBER(G191))),AND(I191&lt;&gt;"",NOT(ISNUMBER(I191)))),"Revisar data/valor",IF(B191&lt;&gt;INT(B191),"Remover horário",IF(OR(F191&lt;0,G191&lt;0,I191&lt;0,G191&gt;F191),"Revisar valores",IF(COUNTIF($A$8:$A$507,A191)&gt;1,"ID duplicado",IF(AND(K191&lt;&gt;"Confirmada",K191&lt;&gt;"Pendente",K191&lt;&gt;"Cancelada"),"Status inválido",IF(I191&gt;H191,"Recebido acima da venda",IF(AND(K191="Cancelada",I191&gt;0),"Cancelada com recebimento","")))))))))</x:f>
      </x:c>
      <x:c r="M191" s="24"/>
    </x:row>
    <x:row r="192" ht="22" customHeight="1">
      <x:c r="A192" s="24"/>
      <x:c r="B192" s="28"/>
      <x:c r="C192" s="24"/>
      <x:c r="D192" s="24"/>
      <x:c r="E192" s="24"/>
      <x:c r="F192" s="36"/>
      <x:c r="G192" s="36"/>
      <x:c r="H192" s="37" t="str">
        <x:f>IF(OR(A192="",NOT(ISNUMBER(F192)),AND(G192&lt;&gt;"",NOT(ISNUMBER(G192)))),"",ROUND(F192-G192,2))</x:f>
      </x:c>
      <x:c r="I192" s="36"/>
      <x:c r="J192" s="37" t="str">
        <x:f>IF(OR(NOT(ISNUMBER(H192)),AND(I192&lt;&gt;"",NOT(ISNUMBER(I192)))),"",H192-I192)</x:f>
      </x:c>
      <x:c r="K192" s="24"/>
      <x:c r="L192" s="26" t="str">
        <x:f>IF(COUNTA(A192:G192)+COUNTA(I192)+COUNTA(K192)+COUNTA(M192)=0,"",IF(OR(A192="",B192="",C192="",D192="",E192="",F192="",K192="",M192=""),"Completar campos",IF(OR(NOT(ISNUMBER(B192)),NOT(ISNUMBER(F192)),AND(G192&lt;&gt;"",NOT(ISNUMBER(G192))),AND(I192&lt;&gt;"",NOT(ISNUMBER(I192)))),"Revisar data/valor",IF(B192&lt;&gt;INT(B192),"Remover horário",IF(OR(F192&lt;0,G192&lt;0,I192&lt;0,G192&gt;F192),"Revisar valores",IF(COUNTIF($A$8:$A$507,A192)&gt;1,"ID duplicado",IF(AND(K192&lt;&gt;"Confirmada",K192&lt;&gt;"Pendente",K192&lt;&gt;"Cancelada"),"Status inválido",IF(I192&gt;H192,"Recebido acima da venda",IF(AND(K192="Cancelada",I192&gt;0),"Cancelada com recebimento","")))))))))</x:f>
      </x:c>
      <x:c r="M192" s="24"/>
    </x:row>
    <x:row r="193" ht="22" customHeight="1">
      <x:c r="A193" s="24"/>
      <x:c r="B193" s="28"/>
      <x:c r="C193" s="24"/>
      <x:c r="D193" s="24"/>
      <x:c r="E193" s="24"/>
      <x:c r="F193" s="36"/>
      <x:c r="G193" s="36"/>
      <x:c r="H193" s="37" t="str">
        <x:f>IF(OR(A193="",NOT(ISNUMBER(F193)),AND(G193&lt;&gt;"",NOT(ISNUMBER(G193)))),"",ROUND(F193-G193,2))</x:f>
      </x:c>
      <x:c r="I193" s="36"/>
      <x:c r="J193" s="37" t="str">
        <x:f>IF(OR(NOT(ISNUMBER(H193)),AND(I193&lt;&gt;"",NOT(ISNUMBER(I193)))),"",H193-I193)</x:f>
      </x:c>
      <x:c r="K193" s="24"/>
      <x:c r="L193" s="26" t="str">
        <x:f>IF(COUNTA(A193:G193)+COUNTA(I193)+COUNTA(K193)+COUNTA(M193)=0,"",IF(OR(A193="",B193="",C193="",D193="",E193="",F193="",K193="",M193=""),"Completar campos",IF(OR(NOT(ISNUMBER(B193)),NOT(ISNUMBER(F193)),AND(G193&lt;&gt;"",NOT(ISNUMBER(G193))),AND(I193&lt;&gt;"",NOT(ISNUMBER(I193)))),"Revisar data/valor",IF(B193&lt;&gt;INT(B193),"Remover horário",IF(OR(F193&lt;0,G193&lt;0,I193&lt;0,G193&gt;F193),"Revisar valores",IF(COUNTIF($A$8:$A$507,A193)&gt;1,"ID duplicado",IF(AND(K193&lt;&gt;"Confirmada",K193&lt;&gt;"Pendente",K193&lt;&gt;"Cancelada"),"Status inválido",IF(I193&gt;H193,"Recebido acima da venda",IF(AND(K193="Cancelada",I193&gt;0),"Cancelada com recebimento","")))))))))</x:f>
      </x:c>
      <x:c r="M193" s="24"/>
    </x:row>
    <x:row r="194" ht="22" customHeight="1">
      <x:c r="A194" s="24"/>
      <x:c r="B194" s="28"/>
      <x:c r="C194" s="24"/>
      <x:c r="D194" s="24"/>
      <x:c r="E194" s="24"/>
      <x:c r="F194" s="36"/>
      <x:c r="G194" s="36"/>
      <x:c r="H194" s="37" t="str">
        <x:f>IF(OR(A194="",NOT(ISNUMBER(F194)),AND(G194&lt;&gt;"",NOT(ISNUMBER(G194)))),"",ROUND(F194-G194,2))</x:f>
      </x:c>
      <x:c r="I194" s="36"/>
      <x:c r="J194" s="37" t="str">
        <x:f>IF(OR(NOT(ISNUMBER(H194)),AND(I194&lt;&gt;"",NOT(ISNUMBER(I194)))),"",H194-I194)</x:f>
      </x:c>
      <x:c r="K194" s="24"/>
      <x:c r="L194" s="26" t="str">
        <x:f>IF(COUNTA(A194:G194)+COUNTA(I194)+COUNTA(K194)+COUNTA(M194)=0,"",IF(OR(A194="",B194="",C194="",D194="",E194="",F194="",K194="",M194=""),"Completar campos",IF(OR(NOT(ISNUMBER(B194)),NOT(ISNUMBER(F194)),AND(G194&lt;&gt;"",NOT(ISNUMBER(G194))),AND(I194&lt;&gt;"",NOT(ISNUMBER(I194)))),"Revisar data/valor",IF(B194&lt;&gt;INT(B194),"Remover horário",IF(OR(F194&lt;0,G194&lt;0,I194&lt;0,G194&gt;F194),"Revisar valores",IF(COUNTIF($A$8:$A$507,A194)&gt;1,"ID duplicado",IF(AND(K194&lt;&gt;"Confirmada",K194&lt;&gt;"Pendente",K194&lt;&gt;"Cancelada"),"Status inválido",IF(I194&gt;H194,"Recebido acima da venda",IF(AND(K194="Cancelada",I194&gt;0),"Cancelada com recebimento","")))))))))</x:f>
      </x:c>
      <x:c r="M194" s="24"/>
    </x:row>
    <x:row r="195" ht="22" customHeight="1">
      <x:c r="A195" s="24"/>
      <x:c r="B195" s="28"/>
      <x:c r="C195" s="24"/>
      <x:c r="D195" s="24"/>
      <x:c r="E195" s="24"/>
      <x:c r="F195" s="36"/>
      <x:c r="G195" s="36"/>
      <x:c r="H195" s="37" t="str">
        <x:f>IF(OR(A195="",NOT(ISNUMBER(F195)),AND(G195&lt;&gt;"",NOT(ISNUMBER(G195)))),"",ROUND(F195-G195,2))</x:f>
      </x:c>
      <x:c r="I195" s="36"/>
      <x:c r="J195" s="37" t="str">
        <x:f>IF(OR(NOT(ISNUMBER(H195)),AND(I195&lt;&gt;"",NOT(ISNUMBER(I195)))),"",H195-I195)</x:f>
      </x:c>
      <x:c r="K195" s="24"/>
      <x:c r="L195" s="26" t="str">
        <x:f>IF(COUNTA(A195:G195)+COUNTA(I195)+COUNTA(K195)+COUNTA(M195)=0,"",IF(OR(A195="",B195="",C195="",D195="",E195="",F195="",K195="",M195=""),"Completar campos",IF(OR(NOT(ISNUMBER(B195)),NOT(ISNUMBER(F195)),AND(G195&lt;&gt;"",NOT(ISNUMBER(G195))),AND(I195&lt;&gt;"",NOT(ISNUMBER(I195)))),"Revisar data/valor",IF(B195&lt;&gt;INT(B195),"Remover horário",IF(OR(F195&lt;0,G195&lt;0,I195&lt;0,G195&gt;F195),"Revisar valores",IF(COUNTIF($A$8:$A$507,A195)&gt;1,"ID duplicado",IF(AND(K195&lt;&gt;"Confirmada",K195&lt;&gt;"Pendente",K195&lt;&gt;"Cancelada"),"Status inválido",IF(I195&gt;H195,"Recebido acima da venda",IF(AND(K195="Cancelada",I195&gt;0),"Cancelada com recebimento","")))))))))</x:f>
      </x:c>
      <x:c r="M195" s="24"/>
    </x:row>
    <x:row r="196" ht="22" customHeight="1">
      <x:c r="A196" s="24"/>
      <x:c r="B196" s="28"/>
      <x:c r="C196" s="24"/>
      <x:c r="D196" s="24"/>
      <x:c r="E196" s="24"/>
      <x:c r="F196" s="36"/>
      <x:c r="G196" s="36"/>
      <x:c r="H196" s="37" t="str">
        <x:f>IF(OR(A196="",NOT(ISNUMBER(F196)),AND(G196&lt;&gt;"",NOT(ISNUMBER(G196)))),"",ROUND(F196-G196,2))</x:f>
      </x:c>
      <x:c r="I196" s="36"/>
      <x:c r="J196" s="37" t="str">
        <x:f>IF(OR(NOT(ISNUMBER(H196)),AND(I196&lt;&gt;"",NOT(ISNUMBER(I196)))),"",H196-I196)</x:f>
      </x:c>
      <x:c r="K196" s="24"/>
      <x:c r="L196" s="26" t="str">
        <x:f>IF(COUNTA(A196:G196)+COUNTA(I196)+COUNTA(K196)+COUNTA(M196)=0,"",IF(OR(A196="",B196="",C196="",D196="",E196="",F196="",K196="",M196=""),"Completar campos",IF(OR(NOT(ISNUMBER(B196)),NOT(ISNUMBER(F196)),AND(G196&lt;&gt;"",NOT(ISNUMBER(G196))),AND(I196&lt;&gt;"",NOT(ISNUMBER(I196)))),"Revisar data/valor",IF(B196&lt;&gt;INT(B196),"Remover horário",IF(OR(F196&lt;0,G196&lt;0,I196&lt;0,G196&gt;F196),"Revisar valores",IF(COUNTIF($A$8:$A$507,A196)&gt;1,"ID duplicado",IF(AND(K196&lt;&gt;"Confirmada",K196&lt;&gt;"Pendente",K196&lt;&gt;"Cancelada"),"Status inválido",IF(I196&gt;H196,"Recebido acima da venda",IF(AND(K196="Cancelada",I196&gt;0),"Cancelada com recebimento","")))))))))</x:f>
      </x:c>
      <x:c r="M196" s="24"/>
    </x:row>
    <x:row r="197" ht="22" customHeight="1">
      <x:c r="A197" s="24"/>
      <x:c r="B197" s="28"/>
      <x:c r="C197" s="24"/>
      <x:c r="D197" s="24"/>
      <x:c r="E197" s="24"/>
      <x:c r="F197" s="36"/>
      <x:c r="G197" s="36"/>
      <x:c r="H197" s="37" t="str">
        <x:f>IF(OR(A197="",NOT(ISNUMBER(F197)),AND(G197&lt;&gt;"",NOT(ISNUMBER(G197)))),"",ROUND(F197-G197,2))</x:f>
      </x:c>
      <x:c r="I197" s="36"/>
      <x:c r="J197" s="37" t="str">
        <x:f>IF(OR(NOT(ISNUMBER(H197)),AND(I197&lt;&gt;"",NOT(ISNUMBER(I197)))),"",H197-I197)</x:f>
      </x:c>
      <x:c r="K197" s="24"/>
      <x:c r="L197" s="26" t="str">
        <x:f>IF(COUNTA(A197:G197)+COUNTA(I197)+COUNTA(K197)+COUNTA(M197)=0,"",IF(OR(A197="",B197="",C197="",D197="",E197="",F197="",K197="",M197=""),"Completar campos",IF(OR(NOT(ISNUMBER(B197)),NOT(ISNUMBER(F197)),AND(G197&lt;&gt;"",NOT(ISNUMBER(G197))),AND(I197&lt;&gt;"",NOT(ISNUMBER(I197)))),"Revisar data/valor",IF(B197&lt;&gt;INT(B197),"Remover horário",IF(OR(F197&lt;0,G197&lt;0,I197&lt;0,G197&gt;F197),"Revisar valores",IF(COUNTIF($A$8:$A$507,A197)&gt;1,"ID duplicado",IF(AND(K197&lt;&gt;"Confirmada",K197&lt;&gt;"Pendente",K197&lt;&gt;"Cancelada"),"Status inválido",IF(I197&gt;H197,"Recebido acima da venda",IF(AND(K197="Cancelada",I197&gt;0),"Cancelada com recebimento","")))))))))</x:f>
      </x:c>
      <x:c r="M197" s="24"/>
    </x:row>
    <x:row r="198" ht="22" customHeight="1">
      <x:c r="A198" s="24"/>
      <x:c r="B198" s="28"/>
      <x:c r="C198" s="24"/>
      <x:c r="D198" s="24"/>
      <x:c r="E198" s="24"/>
      <x:c r="F198" s="36"/>
      <x:c r="G198" s="36"/>
      <x:c r="H198" s="37" t="str">
        <x:f>IF(OR(A198="",NOT(ISNUMBER(F198)),AND(G198&lt;&gt;"",NOT(ISNUMBER(G198)))),"",ROUND(F198-G198,2))</x:f>
      </x:c>
      <x:c r="I198" s="36"/>
      <x:c r="J198" s="37" t="str">
        <x:f>IF(OR(NOT(ISNUMBER(H198)),AND(I198&lt;&gt;"",NOT(ISNUMBER(I198)))),"",H198-I198)</x:f>
      </x:c>
      <x:c r="K198" s="24"/>
      <x:c r="L198" s="26" t="str">
        <x:f>IF(COUNTA(A198:G198)+COUNTA(I198)+COUNTA(K198)+COUNTA(M198)=0,"",IF(OR(A198="",B198="",C198="",D198="",E198="",F198="",K198="",M198=""),"Completar campos",IF(OR(NOT(ISNUMBER(B198)),NOT(ISNUMBER(F198)),AND(G198&lt;&gt;"",NOT(ISNUMBER(G198))),AND(I198&lt;&gt;"",NOT(ISNUMBER(I198)))),"Revisar data/valor",IF(B198&lt;&gt;INT(B198),"Remover horário",IF(OR(F198&lt;0,G198&lt;0,I198&lt;0,G198&gt;F198),"Revisar valores",IF(COUNTIF($A$8:$A$507,A198)&gt;1,"ID duplicado",IF(AND(K198&lt;&gt;"Confirmada",K198&lt;&gt;"Pendente",K198&lt;&gt;"Cancelada"),"Status inválido",IF(I198&gt;H198,"Recebido acima da venda",IF(AND(K198="Cancelada",I198&gt;0),"Cancelada com recebimento","")))))))))</x:f>
      </x:c>
      <x:c r="M198" s="24"/>
    </x:row>
    <x:row r="199" ht="22" customHeight="1">
      <x:c r="A199" s="24"/>
      <x:c r="B199" s="28"/>
      <x:c r="C199" s="24"/>
      <x:c r="D199" s="24"/>
      <x:c r="E199" s="24"/>
      <x:c r="F199" s="36"/>
      <x:c r="G199" s="36"/>
      <x:c r="H199" s="37" t="str">
        <x:f>IF(OR(A199="",NOT(ISNUMBER(F199)),AND(G199&lt;&gt;"",NOT(ISNUMBER(G199)))),"",ROUND(F199-G199,2))</x:f>
      </x:c>
      <x:c r="I199" s="36"/>
      <x:c r="J199" s="37" t="str">
        <x:f>IF(OR(NOT(ISNUMBER(H199)),AND(I199&lt;&gt;"",NOT(ISNUMBER(I199)))),"",H199-I199)</x:f>
      </x:c>
      <x:c r="K199" s="24"/>
      <x:c r="L199" s="26" t="str">
        <x:f>IF(COUNTA(A199:G199)+COUNTA(I199)+COUNTA(K199)+COUNTA(M199)=0,"",IF(OR(A199="",B199="",C199="",D199="",E199="",F199="",K199="",M199=""),"Completar campos",IF(OR(NOT(ISNUMBER(B199)),NOT(ISNUMBER(F199)),AND(G199&lt;&gt;"",NOT(ISNUMBER(G199))),AND(I199&lt;&gt;"",NOT(ISNUMBER(I199)))),"Revisar data/valor",IF(B199&lt;&gt;INT(B199),"Remover horário",IF(OR(F199&lt;0,G199&lt;0,I199&lt;0,G199&gt;F199),"Revisar valores",IF(COUNTIF($A$8:$A$507,A199)&gt;1,"ID duplicado",IF(AND(K199&lt;&gt;"Confirmada",K199&lt;&gt;"Pendente",K199&lt;&gt;"Cancelada"),"Status inválido",IF(I199&gt;H199,"Recebido acima da venda",IF(AND(K199="Cancelada",I199&gt;0),"Cancelada com recebimento","")))))))))</x:f>
      </x:c>
      <x:c r="M199" s="24"/>
    </x:row>
    <x:row r="200" ht="22" customHeight="1">
      <x:c r="A200" s="24"/>
      <x:c r="B200" s="28"/>
      <x:c r="C200" s="24"/>
      <x:c r="D200" s="24"/>
      <x:c r="E200" s="24"/>
      <x:c r="F200" s="36"/>
      <x:c r="G200" s="36"/>
      <x:c r="H200" s="37" t="str">
        <x:f>IF(OR(A200="",NOT(ISNUMBER(F200)),AND(G200&lt;&gt;"",NOT(ISNUMBER(G200)))),"",ROUND(F200-G200,2))</x:f>
      </x:c>
      <x:c r="I200" s="36"/>
      <x:c r="J200" s="37" t="str">
        <x:f>IF(OR(NOT(ISNUMBER(H200)),AND(I200&lt;&gt;"",NOT(ISNUMBER(I200)))),"",H200-I200)</x:f>
      </x:c>
      <x:c r="K200" s="24"/>
      <x:c r="L200" s="26" t="str">
        <x:f>IF(COUNTA(A200:G200)+COUNTA(I200)+COUNTA(K200)+COUNTA(M200)=0,"",IF(OR(A200="",B200="",C200="",D200="",E200="",F200="",K200="",M200=""),"Completar campos",IF(OR(NOT(ISNUMBER(B200)),NOT(ISNUMBER(F200)),AND(G200&lt;&gt;"",NOT(ISNUMBER(G200))),AND(I200&lt;&gt;"",NOT(ISNUMBER(I200)))),"Revisar data/valor",IF(B200&lt;&gt;INT(B200),"Remover horário",IF(OR(F200&lt;0,G200&lt;0,I200&lt;0,G200&gt;F200),"Revisar valores",IF(COUNTIF($A$8:$A$507,A200)&gt;1,"ID duplicado",IF(AND(K200&lt;&gt;"Confirmada",K200&lt;&gt;"Pendente",K200&lt;&gt;"Cancelada"),"Status inválido",IF(I200&gt;H200,"Recebido acima da venda",IF(AND(K200="Cancelada",I200&gt;0),"Cancelada com recebimento","")))))))))</x:f>
      </x:c>
      <x:c r="M200" s="24"/>
    </x:row>
    <x:row r="201" ht="22" customHeight="1">
      <x:c r="A201" s="24"/>
      <x:c r="B201" s="28"/>
      <x:c r="C201" s="24"/>
      <x:c r="D201" s="24"/>
      <x:c r="E201" s="24"/>
      <x:c r="F201" s="36"/>
      <x:c r="G201" s="36"/>
      <x:c r="H201" s="37" t="str">
        <x:f>IF(OR(A201="",NOT(ISNUMBER(F201)),AND(G201&lt;&gt;"",NOT(ISNUMBER(G201)))),"",ROUND(F201-G201,2))</x:f>
      </x:c>
      <x:c r="I201" s="36"/>
      <x:c r="J201" s="37" t="str">
        <x:f>IF(OR(NOT(ISNUMBER(H201)),AND(I201&lt;&gt;"",NOT(ISNUMBER(I201)))),"",H201-I201)</x:f>
      </x:c>
      <x:c r="K201" s="24"/>
      <x:c r="L201" s="26" t="str">
        <x:f>IF(COUNTA(A201:G201)+COUNTA(I201)+COUNTA(K201)+COUNTA(M201)=0,"",IF(OR(A201="",B201="",C201="",D201="",E201="",F201="",K201="",M201=""),"Completar campos",IF(OR(NOT(ISNUMBER(B201)),NOT(ISNUMBER(F201)),AND(G201&lt;&gt;"",NOT(ISNUMBER(G201))),AND(I201&lt;&gt;"",NOT(ISNUMBER(I201)))),"Revisar data/valor",IF(B201&lt;&gt;INT(B201),"Remover horário",IF(OR(F201&lt;0,G201&lt;0,I201&lt;0,G201&gt;F201),"Revisar valores",IF(COUNTIF($A$8:$A$507,A201)&gt;1,"ID duplicado",IF(AND(K201&lt;&gt;"Confirmada",K201&lt;&gt;"Pendente",K201&lt;&gt;"Cancelada"),"Status inválido",IF(I201&gt;H201,"Recebido acima da venda",IF(AND(K201="Cancelada",I201&gt;0),"Cancelada com recebimento","")))))))))</x:f>
      </x:c>
      <x:c r="M201" s="24"/>
    </x:row>
    <x:row r="202" ht="22" customHeight="1">
      <x:c r="A202" s="24"/>
      <x:c r="B202" s="28"/>
      <x:c r="C202" s="24"/>
      <x:c r="D202" s="24"/>
      <x:c r="E202" s="24"/>
      <x:c r="F202" s="36"/>
      <x:c r="G202" s="36"/>
      <x:c r="H202" s="37" t="str">
        <x:f>IF(OR(A202="",NOT(ISNUMBER(F202)),AND(G202&lt;&gt;"",NOT(ISNUMBER(G202)))),"",ROUND(F202-G202,2))</x:f>
      </x:c>
      <x:c r="I202" s="36"/>
      <x:c r="J202" s="37" t="str">
        <x:f>IF(OR(NOT(ISNUMBER(H202)),AND(I202&lt;&gt;"",NOT(ISNUMBER(I202)))),"",H202-I202)</x:f>
      </x:c>
      <x:c r="K202" s="24"/>
      <x:c r="L202" s="26" t="str">
        <x:f>IF(COUNTA(A202:G202)+COUNTA(I202)+COUNTA(K202)+COUNTA(M202)=0,"",IF(OR(A202="",B202="",C202="",D202="",E202="",F202="",K202="",M202=""),"Completar campos",IF(OR(NOT(ISNUMBER(B202)),NOT(ISNUMBER(F202)),AND(G202&lt;&gt;"",NOT(ISNUMBER(G202))),AND(I202&lt;&gt;"",NOT(ISNUMBER(I202)))),"Revisar data/valor",IF(B202&lt;&gt;INT(B202),"Remover horário",IF(OR(F202&lt;0,G202&lt;0,I202&lt;0,G202&gt;F202),"Revisar valores",IF(COUNTIF($A$8:$A$507,A202)&gt;1,"ID duplicado",IF(AND(K202&lt;&gt;"Confirmada",K202&lt;&gt;"Pendente",K202&lt;&gt;"Cancelada"),"Status inválido",IF(I202&gt;H202,"Recebido acima da venda",IF(AND(K202="Cancelada",I202&gt;0),"Cancelada com recebimento","")))))))))</x:f>
      </x:c>
      <x:c r="M202" s="24"/>
    </x:row>
    <x:row r="203" ht="22" customHeight="1">
      <x:c r="A203" s="24"/>
      <x:c r="B203" s="28"/>
      <x:c r="C203" s="24"/>
      <x:c r="D203" s="24"/>
      <x:c r="E203" s="24"/>
      <x:c r="F203" s="36"/>
      <x:c r="G203" s="36"/>
      <x:c r="H203" s="37" t="str">
        <x:f>IF(OR(A203="",NOT(ISNUMBER(F203)),AND(G203&lt;&gt;"",NOT(ISNUMBER(G203)))),"",ROUND(F203-G203,2))</x:f>
      </x:c>
      <x:c r="I203" s="36"/>
      <x:c r="J203" s="37" t="str">
        <x:f>IF(OR(NOT(ISNUMBER(H203)),AND(I203&lt;&gt;"",NOT(ISNUMBER(I203)))),"",H203-I203)</x:f>
      </x:c>
      <x:c r="K203" s="24"/>
      <x:c r="L203" s="26" t="str">
        <x:f>IF(COUNTA(A203:G203)+COUNTA(I203)+COUNTA(K203)+COUNTA(M203)=0,"",IF(OR(A203="",B203="",C203="",D203="",E203="",F203="",K203="",M203=""),"Completar campos",IF(OR(NOT(ISNUMBER(B203)),NOT(ISNUMBER(F203)),AND(G203&lt;&gt;"",NOT(ISNUMBER(G203))),AND(I203&lt;&gt;"",NOT(ISNUMBER(I203)))),"Revisar data/valor",IF(B203&lt;&gt;INT(B203),"Remover horário",IF(OR(F203&lt;0,G203&lt;0,I203&lt;0,G203&gt;F203),"Revisar valores",IF(COUNTIF($A$8:$A$507,A203)&gt;1,"ID duplicado",IF(AND(K203&lt;&gt;"Confirmada",K203&lt;&gt;"Pendente",K203&lt;&gt;"Cancelada"),"Status inválido",IF(I203&gt;H203,"Recebido acima da venda",IF(AND(K203="Cancelada",I203&gt;0),"Cancelada com recebimento","")))))))))</x:f>
      </x:c>
      <x:c r="M203" s="24"/>
    </x:row>
    <x:row r="204" ht="22" customHeight="1">
      <x:c r="A204" s="24"/>
      <x:c r="B204" s="28"/>
      <x:c r="C204" s="24"/>
      <x:c r="D204" s="24"/>
      <x:c r="E204" s="24"/>
      <x:c r="F204" s="36"/>
      <x:c r="G204" s="36"/>
      <x:c r="H204" s="37" t="str">
        <x:f>IF(OR(A204="",NOT(ISNUMBER(F204)),AND(G204&lt;&gt;"",NOT(ISNUMBER(G204)))),"",ROUND(F204-G204,2))</x:f>
      </x:c>
      <x:c r="I204" s="36"/>
      <x:c r="J204" s="37" t="str">
        <x:f>IF(OR(NOT(ISNUMBER(H204)),AND(I204&lt;&gt;"",NOT(ISNUMBER(I204)))),"",H204-I204)</x:f>
      </x:c>
      <x:c r="K204" s="24"/>
      <x:c r="L204" s="26" t="str">
        <x:f>IF(COUNTA(A204:G204)+COUNTA(I204)+COUNTA(K204)+COUNTA(M204)=0,"",IF(OR(A204="",B204="",C204="",D204="",E204="",F204="",K204="",M204=""),"Completar campos",IF(OR(NOT(ISNUMBER(B204)),NOT(ISNUMBER(F204)),AND(G204&lt;&gt;"",NOT(ISNUMBER(G204))),AND(I204&lt;&gt;"",NOT(ISNUMBER(I204)))),"Revisar data/valor",IF(B204&lt;&gt;INT(B204),"Remover horário",IF(OR(F204&lt;0,G204&lt;0,I204&lt;0,G204&gt;F204),"Revisar valores",IF(COUNTIF($A$8:$A$507,A204)&gt;1,"ID duplicado",IF(AND(K204&lt;&gt;"Confirmada",K204&lt;&gt;"Pendente",K204&lt;&gt;"Cancelada"),"Status inválido",IF(I204&gt;H204,"Recebido acima da venda",IF(AND(K204="Cancelada",I204&gt;0),"Cancelada com recebimento","")))))))))</x:f>
      </x:c>
      <x:c r="M204" s="24"/>
    </x:row>
    <x:row r="205" ht="22" customHeight="1">
      <x:c r="A205" s="24"/>
      <x:c r="B205" s="28"/>
      <x:c r="C205" s="24"/>
      <x:c r="D205" s="24"/>
      <x:c r="E205" s="24"/>
      <x:c r="F205" s="36"/>
      <x:c r="G205" s="36"/>
      <x:c r="H205" s="37" t="str">
        <x:f>IF(OR(A205="",NOT(ISNUMBER(F205)),AND(G205&lt;&gt;"",NOT(ISNUMBER(G205)))),"",ROUND(F205-G205,2))</x:f>
      </x:c>
      <x:c r="I205" s="36"/>
      <x:c r="J205" s="37" t="str">
        <x:f>IF(OR(NOT(ISNUMBER(H205)),AND(I205&lt;&gt;"",NOT(ISNUMBER(I205)))),"",H205-I205)</x:f>
      </x:c>
      <x:c r="K205" s="24"/>
      <x:c r="L205" s="26" t="str">
        <x:f>IF(COUNTA(A205:G205)+COUNTA(I205)+COUNTA(K205)+COUNTA(M205)=0,"",IF(OR(A205="",B205="",C205="",D205="",E205="",F205="",K205="",M205=""),"Completar campos",IF(OR(NOT(ISNUMBER(B205)),NOT(ISNUMBER(F205)),AND(G205&lt;&gt;"",NOT(ISNUMBER(G205))),AND(I205&lt;&gt;"",NOT(ISNUMBER(I205)))),"Revisar data/valor",IF(B205&lt;&gt;INT(B205),"Remover horário",IF(OR(F205&lt;0,G205&lt;0,I205&lt;0,G205&gt;F205),"Revisar valores",IF(COUNTIF($A$8:$A$507,A205)&gt;1,"ID duplicado",IF(AND(K205&lt;&gt;"Confirmada",K205&lt;&gt;"Pendente",K205&lt;&gt;"Cancelada"),"Status inválido",IF(I205&gt;H205,"Recebido acima da venda",IF(AND(K205="Cancelada",I205&gt;0),"Cancelada com recebimento","")))))))))</x:f>
      </x:c>
      <x:c r="M205" s="24"/>
    </x:row>
    <x:row r="206" ht="22" customHeight="1">
      <x:c r="A206" s="24"/>
      <x:c r="B206" s="28"/>
      <x:c r="C206" s="24"/>
      <x:c r="D206" s="24"/>
      <x:c r="E206" s="24"/>
      <x:c r="F206" s="36"/>
      <x:c r="G206" s="36"/>
      <x:c r="H206" s="37" t="str">
        <x:f>IF(OR(A206="",NOT(ISNUMBER(F206)),AND(G206&lt;&gt;"",NOT(ISNUMBER(G206)))),"",ROUND(F206-G206,2))</x:f>
      </x:c>
      <x:c r="I206" s="36"/>
      <x:c r="J206" s="37" t="str">
        <x:f>IF(OR(NOT(ISNUMBER(H206)),AND(I206&lt;&gt;"",NOT(ISNUMBER(I206)))),"",H206-I206)</x:f>
      </x:c>
      <x:c r="K206" s="24"/>
      <x:c r="L206" s="26" t="str">
        <x:f>IF(COUNTA(A206:G206)+COUNTA(I206)+COUNTA(K206)+COUNTA(M206)=0,"",IF(OR(A206="",B206="",C206="",D206="",E206="",F206="",K206="",M206=""),"Completar campos",IF(OR(NOT(ISNUMBER(B206)),NOT(ISNUMBER(F206)),AND(G206&lt;&gt;"",NOT(ISNUMBER(G206))),AND(I206&lt;&gt;"",NOT(ISNUMBER(I206)))),"Revisar data/valor",IF(B206&lt;&gt;INT(B206),"Remover horário",IF(OR(F206&lt;0,G206&lt;0,I206&lt;0,G206&gt;F206),"Revisar valores",IF(COUNTIF($A$8:$A$507,A206)&gt;1,"ID duplicado",IF(AND(K206&lt;&gt;"Confirmada",K206&lt;&gt;"Pendente",K206&lt;&gt;"Cancelada"),"Status inválido",IF(I206&gt;H206,"Recebido acima da venda",IF(AND(K206="Cancelada",I206&gt;0),"Cancelada com recebimento","")))))))))</x:f>
      </x:c>
      <x:c r="M206" s="24"/>
    </x:row>
    <x:row r="207" ht="22" customHeight="1">
      <x:c r="A207" s="24"/>
      <x:c r="B207" s="28"/>
      <x:c r="C207" s="24"/>
      <x:c r="D207" s="24"/>
      <x:c r="E207" s="24"/>
      <x:c r="F207" s="36"/>
      <x:c r="G207" s="36"/>
      <x:c r="H207" s="37" t="str">
        <x:f>IF(OR(A207="",NOT(ISNUMBER(F207)),AND(G207&lt;&gt;"",NOT(ISNUMBER(G207)))),"",ROUND(F207-G207,2))</x:f>
      </x:c>
      <x:c r="I207" s="36"/>
      <x:c r="J207" s="37" t="str">
        <x:f>IF(OR(NOT(ISNUMBER(H207)),AND(I207&lt;&gt;"",NOT(ISNUMBER(I207)))),"",H207-I207)</x:f>
      </x:c>
      <x:c r="K207" s="24"/>
      <x:c r="L207" s="26" t="str">
        <x:f>IF(COUNTA(A207:G207)+COUNTA(I207)+COUNTA(K207)+COUNTA(M207)=0,"",IF(OR(A207="",B207="",C207="",D207="",E207="",F207="",K207="",M207=""),"Completar campos",IF(OR(NOT(ISNUMBER(B207)),NOT(ISNUMBER(F207)),AND(G207&lt;&gt;"",NOT(ISNUMBER(G207))),AND(I207&lt;&gt;"",NOT(ISNUMBER(I207)))),"Revisar data/valor",IF(B207&lt;&gt;INT(B207),"Remover horário",IF(OR(F207&lt;0,G207&lt;0,I207&lt;0,G207&gt;F207),"Revisar valores",IF(COUNTIF($A$8:$A$507,A207)&gt;1,"ID duplicado",IF(AND(K207&lt;&gt;"Confirmada",K207&lt;&gt;"Pendente",K207&lt;&gt;"Cancelada"),"Status inválido",IF(I207&gt;H207,"Recebido acima da venda",IF(AND(K207="Cancelada",I207&gt;0),"Cancelada com recebimento","")))))))))</x:f>
      </x:c>
      <x:c r="M207" s="24"/>
    </x:row>
    <x:row r="208" ht="22" customHeight="1">
      <x:c r="A208" s="24"/>
      <x:c r="B208" s="28"/>
      <x:c r="C208" s="24"/>
      <x:c r="D208" s="24"/>
      <x:c r="E208" s="24"/>
      <x:c r="F208" s="36"/>
      <x:c r="G208" s="36"/>
      <x:c r="H208" s="37" t="str">
        <x:f>IF(OR(A208="",NOT(ISNUMBER(F208)),AND(G208&lt;&gt;"",NOT(ISNUMBER(G208)))),"",ROUND(F208-G208,2))</x:f>
      </x:c>
      <x:c r="I208" s="36"/>
      <x:c r="J208" s="37" t="str">
        <x:f>IF(OR(NOT(ISNUMBER(H208)),AND(I208&lt;&gt;"",NOT(ISNUMBER(I208)))),"",H208-I208)</x:f>
      </x:c>
      <x:c r="K208" s="24"/>
      <x:c r="L208" s="26" t="str">
        <x:f>IF(COUNTA(A208:G208)+COUNTA(I208)+COUNTA(K208)+COUNTA(M208)=0,"",IF(OR(A208="",B208="",C208="",D208="",E208="",F208="",K208="",M208=""),"Completar campos",IF(OR(NOT(ISNUMBER(B208)),NOT(ISNUMBER(F208)),AND(G208&lt;&gt;"",NOT(ISNUMBER(G208))),AND(I208&lt;&gt;"",NOT(ISNUMBER(I208)))),"Revisar data/valor",IF(B208&lt;&gt;INT(B208),"Remover horário",IF(OR(F208&lt;0,G208&lt;0,I208&lt;0,G208&gt;F208),"Revisar valores",IF(COUNTIF($A$8:$A$507,A208)&gt;1,"ID duplicado",IF(AND(K208&lt;&gt;"Confirmada",K208&lt;&gt;"Pendente",K208&lt;&gt;"Cancelada"),"Status inválido",IF(I208&gt;H208,"Recebido acima da venda",IF(AND(K208="Cancelada",I208&gt;0),"Cancelada com recebimento","")))))))))</x:f>
      </x:c>
      <x:c r="M208" s="24"/>
    </x:row>
    <x:row r="209" ht="22" customHeight="1">
      <x:c r="A209" s="24"/>
      <x:c r="B209" s="28"/>
      <x:c r="C209" s="24"/>
      <x:c r="D209" s="24"/>
      <x:c r="E209" s="24"/>
      <x:c r="F209" s="36"/>
      <x:c r="G209" s="36"/>
      <x:c r="H209" s="37" t="str">
        <x:f>IF(OR(A209="",NOT(ISNUMBER(F209)),AND(G209&lt;&gt;"",NOT(ISNUMBER(G209)))),"",ROUND(F209-G209,2))</x:f>
      </x:c>
      <x:c r="I209" s="36"/>
      <x:c r="J209" s="37" t="str">
        <x:f>IF(OR(NOT(ISNUMBER(H209)),AND(I209&lt;&gt;"",NOT(ISNUMBER(I209)))),"",H209-I209)</x:f>
      </x:c>
      <x:c r="K209" s="24"/>
      <x:c r="L209" s="26" t="str">
        <x:f>IF(COUNTA(A209:G209)+COUNTA(I209)+COUNTA(K209)+COUNTA(M209)=0,"",IF(OR(A209="",B209="",C209="",D209="",E209="",F209="",K209="",M209=""),"Completar campos",IF(OR(NOT(ISNUMBER(B209)),NOT(ISNUMBER(F209)),AND(G209&lt;&gt;"",NOT(ISNUMBER(G209))),AND(I209&lt;&gt;"",NOT(ISNUMBER(I209)))),"Revisar data/valor",IF(B209&lt;&gt;INT(B209),"Remover horário",IF(OR(F209&lt;0,G209&lt;0,I209&lt;0,G209&gt;F209),"Revisar valores",IF(COUNTIF($A$8:$A$507,A209)&gt;1,"ID duplicado",IF(AND(K209&lt;&gt;"Confirmada",K209&lt;&gt;"Pendente",K209&lt;&gt;"Cancelada"),"Status inválido",IF(I209&gt;H209,"Recebido acima da venda",IF(AND(K209="Cancelada",I209&gt;0),"Cancelada com recebimento","")))))))))</x:f>
      </x:c>
      <x:c r="M209" s="24"/>
    </x:row>
    <x:row r="210" ht="22" customHeight="1">
      <x:c r="A210" s="24"/>
      <x:c r="B210" s="28"/>
      <x:c r="C210" s="24"/>
      <x:c r="D210" s="24"/>
      <x:c r="E210" s="24"/>
      <x:c r="F210" s="36"/>
      <x:c r="G210" s="36"/>
      <x:c r="H210" s="37" t="str">
        <x:f>IF(OR(A210="",NOT(ISNUMBER(F210)),AND(G210&lt;&gt;"",NOT(ISNUMBER(G210)))),"",ROUND(F210-G210,2))</x:f>
      </x:c>
      <x:c r="I210" s="36"/>
      <x:c r="J210" s="37" t="str">
        <x:f>IF(OR(NOT(ISNUMBER(H210)),AND(I210&lt;&gt;"",NOT(ISNUMBER(I210)))),"",H210-I210)</x:f>
      </x:c>
      <x:c r="K210" s="24"/>
      <x:c r="L210" s="26" t="str">
        <x:f>IF(COUNTA(A210:G210)+COUNTA(I210)+COUNTA(K210)+COUNTA(M210)=0,"",IF(OR(A210="",B210="",C210="",D210="",E210="",F210="",K210="",M210=""),"Completar campos",IF(OR(NOT(ISNUMBER(B210)),NOT(ISNUMBER(F210)),AND(G210&lt;&gt;"",NOT(ISNUMBER(G210))),AND(I210&lt;&gt;"",NOT(ISNUMBER(I210)))),"Revisar data/valor",IF(B210&lt;&gt;INT(B210),"Remover horário",IF(OR(F210&lt;0,G210&lt;0,I210&lt;0,G210&gt;F210),"Revisar valores",IF(COUNTIF($A$8:$A$507,A210)&gt;1,"ID duplicado",IF(AND(K210&lt;&gt;"Confirmada",K210&lt;&gt;"Pendente",K210&lt;&gt;"Cancelada"),"Status inválido",IF(I210&gt;H210,"Recebido acima da venda",IF(AND(K210="Cancelada",I210&gt;0),"Cancelada com recebimento","")))))))))</x:f>
      </x:c>
      <x:c r="M210" s="24"/>
    </x:row>
    <x:row r="211" ht="22" customHeight="1">
      <x:c r="A211" s="24"/>
      <x:c r="B211" s="28"/>
      <x:c r="C211" s="24"/>
      <x:c r="D211" s="24"/>
      <x:c r="E211" s="24"/>
      <x:c r="F211" s="36"/>
      <x:c r="G211" s="36"/>
      <x:c r="H211" s="37" t="str">
        <x:f>IF(OR(A211="",NOT(ISNUMBER(F211)),AND(G211&lt;&gt;"",NOT(ISNUMBER(G211)))),"",ROUND(F211-G211,2))</x:f>
      </x:c>
      <x:c r="I211" s="36"/>
      <x:c r="J211" s="37" t="str">
        <x:f>IF(OR(NOT(ISNUMBER(H211)),AND(I211&lt;&gt;"",NOT(ISNUMBER(I211)))),"",H211-I211)</x:f>
      </x:c>
      <x:c r="K211" s="24"/>
      <x:c r="L211" s="26" t="str">
        <x:f>IF(COUNTA(A211:G211)+COUNTA(I211)+COUNTA(K211)+COUNTA(M211)=0,"",IF(OR(A211="",B211="",C211="",D211="",E211="",F211="",K211="",M211=""),"Completar campos",IF(OR(NOT(ISNUMBER(B211)),NOT(ISNUMBER(F211)),AND(G211&lt;&gt;"",NOT(ISNUMBER(G211))),AND(I211&lt;&gt;"",NOT(ISNUMBER(I211)))),"Revisar data/valor",IF(B211&lt;&gt;INT(B211),"Remover horário",IF(OR(F211&lt;0,G211&lt;0,I211&lt;0,G211&gt;F211),"Revisar valores",IF(COUNTIF($A$8:$A$507,A211)&gt;1,"ID duplicado",IF(AND(K211&lt;&gt;"Confirmada",K211&lt;&gt;"Pendente",K211&lt;&gt;"Cancelada"),"Status inválido",IF(I211&gt;H211,"Recebido acima da venda",IF(AND(K211="Cancelada",I211&gt;0),"Cancelada com recebimento","")))))))))</x:f>
      </x:c>
      <x:c r="M211" s="24"/>
    </x:row>
    <x:row r="212" ht="22" customHeight="1">
      <x:c r="A212" s="24"/>
      <x:c r="B212" s="28"/>
      <x:c r="C212" s="24"/>
      <x:c r="D212" s="24"/>
      <x:c r="E212" s="24"/>
      <x:c r="F212" s="36"/>
      <x:c r="G212" s="36"/>
      <x:c r="H212" s="37" t="str">
        <x:f>IF(OR(A212="",NOT(ISNUMBER(F212)),AND(G212&lt;&gt;"",NOT(ISNUMBER(G212)))),"",ROUND(F212-G212,2))</x:f>
      </x:c>
      <x:c r="I212" s="36"/>
      <x:c r="J212" s="37" t="str">
        <x:f>IF(OR(NOT(ISNUMBER(H212)),AND(I212&lt;&gt;"",NOT(ISNUMBER(I212)))),"",H212-I212)</x:f>
      </x:c>
      <x:c r="K212" s="24"/>
      <x:c r="L212" s="26" t="str">
        <x:f>IF(COUNTA(A212:G212)+COUNTA(I212)+COUNTA(K212)+COUNTA(M212)=0,"",IF(OR(A212="",B212="",C212="",D212="",E212="",F212="",K212="",M212=""),"Completar campos",IF(OR(NOT(ISNUMBER(B212)),NOT(ISNUMBER(F212)),AND(G212&lt;&gt;"",NOT(ISNUMBER(G212))),AND(I212&lt;&gt;"",NOT(ISNUMBER(I212)))),"Revisar data/valor",IF(B212&lt;&gt;INT(B212),"Remover horário",IF(OR(F212&lt;0,G212&lt;0,I212&lt;0,G212&gt;F212),"Revisar valores",IF(COUNTIF($A$8:$A$507,A212)&gt;1,"ID duplicado",IF(AND(K212&lt;&gt;"Confirmada",K212&lt;&gt;"Pendente",K212&lt;&gt;"Cancelada"),"Status inválido",IF(I212&gt;H212,"Recebido acima da venda",IF(AND(K212="Cancelada",I212&gt;0),"Cancelada com recebimento","")))))))))</x:f>
      </x:c>
      <x:c r="M212" s="24"/>
    </x:row>
    <x:row r="213" ht="22" customHeight="1">
      <x:c r="A213" s="24"/>
      <x:c r="B213" s="28"/>
      <x:c r="C213" s="24"/>
      <x:c r="D213" s="24"/>
      <x:c r="E213" s="24"/>
      <x:c r="F213" s="36"/>
      <x:c r="G213" s="36"/>
      <x:c r="H213" s="37" t="str">
        <x:f>IF(OR(A213="",NOT(ISNUMBER(F213)),AND(G213&lt;&gt;"",NOT(ISNUMBER(G213)))),"",ROUND(F213-G213,2))</x:f>
      </x:c>
      <x:c r="I213" s="36"/>
      <x:c r="J213" s="37" t="str">
        <x:f>IF(OR(NOT(ISNUMBER(H213)),AND(I213&lt;&gt;"",NOT(ISNUMBER(I213)))),"",H213-I213)</x:f>
      </x:c>
      <x:c r="K213" s="24"/>
      <x:c r="L213" s="26" t="str">
        <x:f>IF(COUNTA(A213:G213)+COUNTA(I213)+COUNTA(K213)+COUNTA(M213)=0,"",IF(OR(A213="",B213="",C213="",D213="",E213="",F213="",K213="",M213=""),"Completar campos",IF(OR(NOT(ISNUMBER(B213)),NOT(ISNUMBER(F213)),AND(G213&lt;&gt;"",NOT(ISNUMBER(G213))),AND(I213&lt;&gt;"",NOT(ISNUMBER(I213)))),"Revisar data/valor",IF(B213&lt;&gt;INT(B213),"Remover horário",IF(OR(F213&lt;0,G213&lt;0,I213&lt;0,G213&gt;F213),"Revisar valores",IF(COUNTIF($A$8:$A$507,A213)&gt;1,"ID duplicado",IF(AND(K213&lt;&gt;"Confirmada",K213&lt;&gt;"Pendente",K213&lt;&gt;"Cancelada"),"Status inválido",IF(I213&gt;H213,"Recebido acima da venda",IF(AND(K213="Cancelada",I213&gt;0),"Cancelada com recebimento","")))))))))</x:f>
      </x:c>
      <x:c r="M213" s="24"/>
    </x:row>
    <x:row r="214" ht="22" customHeight="1">
      <x:c r="A214" s="24"/>
      <x:c r="B214" s="28"/>
      <x:c r="C214" s="24"/>
      <x:c r="D214" s="24"/>
      <x:c r="E214" s="24"/>
      <x:c r="F214" s="36"/>
      <x:c r="G214" s="36"/>
      <x:c r="H214" s="37" t="str">
        <x:f>IF(OR(A214="",NOT(ISNUMBER(F214)),AND(G214&lt;&gt;"",NOT(ISNUMBER(G214)))),"",ROUND(F214-G214,2))</x:f>
      </x:c>
      <x:c r="I214" s="36"/>
      <x:c r="J214" s="37" t="str">
        <x:f>IF(OR(NOT(ISNUMBER(H214)),AND(I214&lt;&gt;"",NOT(ISNUMBER(I214)))),"",H214-I214)</x:f>
      </x:c>
      <x:c r="K214" s="24"/>
      <x:c r="L214" s="26" t="str">
        <x:f>IF(COUNTA(A214:G214)+COUNTA(I214)+COUNTA(K214)+COUNTA(M214)=0,"",IF(OR(A214="",B214="",C214="",D214="",E214="",F214="",K214="",M214=""),"Completar campos",IF(OR(NOT(ISNUMBER(B214)),NOT(ISNUMBER(F214)),AND(G214&lt;&gt;"",NOT(ISNUMBER(G214))),AND(I214&lt;&gt;"",NOT(ISNUMBER(I214)))),"Revisar data/valor",IF(B214&lt;&gt;INT(B214),"Remover horário",IF(OR(F214&lt;0,G214&lt;0,I214&lt;0,G214&gt;F214),"Revisar valores",IF(COUNTIF($A$8:$A$507,A214)&gt;1,"ID duplicado",IF(AND(K214&lt;&gt;"Confirmada",K214&lt;&gt;"Pendente",K214&lt;&gt;"Cancelada"),"Status inválido",IF(I214&gt;H214,"Recebido acima da venda",IF(AND(K214="Cancelada",I214&gt;0),"Cancelada com recebimento","")))))))))</x:f>
      </x:c>
      <x:c r="M214" s="24"/>
    </x:row>
    <x:row r="215" ht="22" customHeight="1">
      <x:c r="A215" s="24"/>
      <x:c r="B215" s="28"/>
      <x:c r="C215" s="24"/>
      <x:c r="D215" s="24"/>
      <x:c r="E215" s="24"/>
      <x:c r="F215" s="36"/>
      <x:c r="G215" s="36"/>
      <x:c r="H215" s="37" t="str">
        <x:f>IF(OR(A215="",NOT(ISNUMBER(F215)),AND(G215&lt;&gt;"",NOT(ISNUMBER(G215)))),"",ROUND(F215-G215,2))</x:f>
      </x:c>
      <x:c r="I215" s="36"/>
      <x:c r="J215" s="37" t="str">
        <x:f>IF(OR(NOT(ISNUMBER(H215)),AND(I215&lt;&gt;"",NOT(ISNUMBER(I215)))),"",H215-I215)</x:f>
      </x:c>
      <x:c r="K215" s="24"/>
      <x:c r="L215" s="26" t="str">
        <x:f>IF(COUNTA(A215:G215)+COUNTA(I215)+COUNTA(K215)+COUNTA(M215)=0,"",IF(OR(A215="",B215="",C215="",D215="",E215="",F215="",K215="",M215=""),"Completar campos",IF(OR(NOT(ISNUMBER(B215)),NOT(ISNUMBER(F215)),AND(G215&lt;&gt;"",NOT(ISNUMBER(G215))),AND(I215&lt;&gt;"",NOT(ISNUMBER(I215)))),"Revisar data/valor",IF(B215&lt;&gt;INT(B215),"Remover horário",IF(OR(F215&lt;0,G215&lt;0,I215&lt;0,G215&gt;F215),"Revisar valores",IF(COUNTIF($A$8:$A$507,A215)&gt;1,"ID duplicado",IF(AND(K215&lt;&gt;"Confirmada",K215&lt;&gt;"Pendente",K215&lt;&gt;"Cancelada"),"Status inválido",IF(I215&gt;H215,"Recebido acima da venda",IF(AND(K215="Cancelada",I215&gt;0),"Cancelada com recebimento","")))))))))</x:f>
      </x:c>
      <x:c r="M215" s="24"/>
    </x:row>
    <x:row r="216" ht="22" customHeight="1">
      <x:c r="A216" s="24"/>
      <x:c r="B216" s="28"/>
      <x:c r="C216" s="24"/>
      <x:c r="D216" s="24"/>
      <x:c r="E216" s="24"/>
      <x:c r="F216" s="36"/>
      <x:c r="G216" s="36"/>
      <x:c r="H216" s="37" t="str">
        <x:f>IF(OR(A216="",NOT(ISNUMBER(F216)),AND(G216&lt;&gt;"",NOT(ISNUMBER(G216)))),"",ROUND(F216-G216,2))</x:f>
      </x:c>
      <x:c r="I216" s="36"/>
      <x:c r="J216" s="37" t="str">
        <x:f>IF(OR(NOT(ISNUMBER(H216)),AND(I216&lt;&gt;"",NOT(ISNUMBER(I216)))),"",H216-I216)</x:f>
      </x:c>
      <x:c r="K216" s="24"/>
      <x:c r="L216" s="26" t="str">
        <x:f>IF(COUNTA(A216:G216)+COUNTA(I216)+COUNTA(K216)+COUNTA(M216)=0,"",IF(OR(A216="",B216="",C216="",D216="",E216="",F216="",K216="",M216=""),"Completar campos",IF(OR(NOT(ISNUMBER(B216)),NOT(ISNUMBER(F216)),AND(G216&lt;&gt;"",NOT(ISNUMBER(G216))),AND(I216&lt;&gt;"",NOT(ISNUMBER(I216)))),"Revisar data/valor",IF(B216&lt;&gt;INT(B216),"Remover horário",IF(OR(F216&lt;0,G216&lt;0,I216&lt;0,G216&gt;F216),"Revisar valores",IF(COUNTIF($A$8:$A$507,A216)&gt;1,"ID duplicado",IF(AND(K216&lt;&gt;"Confirmada",K216&lt;&gt;"Pendente",K216&lt;&gt;"Cancelada"),"Status inválido",IF(I216&gt;H216,"Recebido acima da venda",IF(AND(K216="Cancelada",I216&gt;0),"Cancelada com recebimento","")))))))))</x:f>
      </x:c>
      <x:c r="M216" s="24"/>
    </x:row>
    <x:row r="217" ht="22" customHeight="1">
      <x:c r="A217" s="24"/>
      <x:c r="B217" s="28"/>
      <x:c r="C217" s="24"/>
      <x:c r="D217" s="24"/>
      <x:c r="E217" s="24"/>
      <x:c r="F217" s="36"/>
      <x:c r="G217" s="36"/>
      <x:c r="H217" s="37" t="str">
        <x:f>IF(OR(A217="",NOT(ISNUMBER(F217)),AND(G217&lt;&gt;"",NOT(ISNUMBER(G217)))),"",ROUND(F217-G217,2))</x:f>
      </x:c>
      <x:c r="I217" s="36"/>
      <x:c r="J217" s="37" t="str">
        <x:f>IF(OR(NOT(ISNUMBER(H217)),AND(I217&lt;&gt;"",NOT(ISNUMBER(I217)))),"",H217-I217)</x:f>
      </x:c>
      <x:c r="K217" s="24"/>
      <x:c r="L217" s="26" t="str">
        <x:f>IF(COUNTA(A217:G217)+COUNTA(I217)+COUNTA(K217)+COUNTA(M217)=0,"",IF(OR(A217="",B217="",C217="",D217="",E217="",F217="",K217="",M217=""),"Completar campos",IF(OR(NOT(ISNUMBER(B217)),NOT(ISNUMBER(F217)),AND(G217&lt;&gt;"",NOT(ISNUMBER(G217))),AND(I217&lt;&gt;"",NOT(ISNUMBER(I217)))),"Revisar data/valor",IF(B217&lt;&gt;INT(B217),"Remover horário",IF(OR(F217&lt;0,G217&lt;0,I217&lt;0,G217&gt;F217),"Revisar valores",IF(COUNTIF($A$8:$A$507,A217)&gt;1,"ID duplicado",IF(AND(K217&lt;&gt;"Confirmada",K217&lt;&gt;"Pendente",K217&lt;&gt;"Cancelada"),"Status inválido",IF(I217&gt;H217,"Recebido acima da venda",IF(AND(K217="Cancelada",I217&gt;0),"Cancelada com recebimento","")))))))))</x:f>
      </x:c>
      <x:c r="M217" s="24"/>
    </x:row>
    <x:row r="218" ht="22" customHeight="1">
      <x:c r="A218" s="24"/>
      <x:c r="B218" s="28"/>
      <x:c r="C218" s="24"/>
      <x:c r="D218" s="24"/>
      <x:c r="E218" s="24"/>
      <x:c r="F218" s="36"/>
      <x:c r="G218" s="36"/>
      <x:c r="H218" s="37" t="str">
        <x:f>IF(OR(A218="",NOT(ISNUMBER(F218)),AND(G218&lt;&gt;"",NOT(ISNUMBER(G218)))),"",ROUND(F218-G218,2))</x:f>
      </x:c>
      <x:c r="I218" s="36"/>
      <x:c r="J218" s="37" t="str">
        <x:f>IF(OR(NOT(ISNUMBER(H218)),AND(I218&lt;&gt;"",NOT(ISNUMBER(I218)))),"",H218-I218)</x:f>
      </x:c>
      <x:c r="K218" s="24"/>
      <x:c r="L218" s="26" t="str">
        <x:f>IF(COUNTA(A218:G218)+COUNTA(I218)+COUNTA(K218)+COUNTA(M218)=0,"",IF(OR(A218="",B218="",C218="",D218="",E218="",F218="",K218="",M218=""),"Completar campos",IF(OR(NOT(ISNUMBER(B218)),NOT(ISNUMBER(F218)),AND(G218&lt;&gt;"",NOT(ISNUMBER(G218))),AND(I218&lt;&gt;"",NOT(ISNUMBER(I218)))),"Revisar data/valor",IF(B218&lt;&gt;INT(B218),"Remover horário",IF(OR(F218&lt;0,G218&lt;0,I218&lt;0,G218&gt;F218),"Revisar valores",IF(COUNTIF($A$8:$A$507,A218)&gt;1,"ID duplicado",IF(AND(K218&lt;&gt;"Confirmada",K218&lt;&gt;"Pendente",K218&lt;&gt;"Cancelada"),"Status inválido",IF(I218&gt;H218,"Recebido acima da venda",IF(AND(K218="Cancelada",I218&gt;0),"Cancelada com recebimento","")))))))))</x:f>
      </x:c>
      <x:c r="M218" s="24"/>
    </x:row>
    <x:row r="219" ht="22" customHeight="1">
      <x:c r="A219" s="24"/>
      <x:c r="B219" s="28"/>
      <x:c r="C219" s="24"/>
      <x:c r="D219" s="24"/>
      <x:c r="E219" s="24"/>
      <x:c r="F219" s="36"/>
      <x:c r="G219" s="36"/>
      <x:c r="H219" s="37" t="str">
        <x:f>IF(OR(A219="",NOT(ISNUMBER(F219)),AND(G219&lt;&gt;"",NOT(ISNUMBER(G219)))),"",ROUND(F219-G219,2))</x:f>
      </x:c>
      <x:c r="I219" s="36"/>
      <x:c r="J219" s="37" t="str">
        <x:f>IF(OR(NOT(ISNUMBER(H219)),AND(I219&lt;&gt;"",NOT(ISNUMBER(I219)))),"",H219-I219)</x:f>
      </x:c>
      <x:c r="K219" s="24"/>
      <x:c r="L219" s="26" t="str">
        <x:f>IF(COUNTA(A219:G219)+COUNTA(I219)+COUNTA(K219)+COUNTA(M219)=0,"",IF(OR(A219="",B219="",C219="",D219="",E219="",F219="",K219="",M219=""),"Completar campos",IF(OR(NOT(ISNUMBER(B219)),NOT(ISNUMBER(F219)),AND(G219&lt;&gt;"",NOT(ISNUMBER(G219))),AND(I219&lt;&gt;"",NOT(ISNUMBER(I219)))),"Revisar data/valor",IF(B219&lt;&gt;INT(B219),"Remover horário",IF(OR(F219&lt;0,G219&lt;0,I219&lt;0,G219&gt;F219),"Revisar valores",IF(COUNTIF($A$8:$A$507,A219)&gt;1,"ID duplicado",IF(AND(K219&lt;&gt;"Confirmada",K219&lt;&gt;"Pendente",K219&lt;&gt;"Cancelada"),"Status inválido",IF(I219&gt;H219,"Recebido acima da venda",IF(AND(K219="Cancelada",I219&gt;0),"Cancelada com recebimento","")))))))))</x:f>
      </x:c>
      <x:c r="M219" s="24"/>
    </x:row>
    <x:row r="220" ht="22" customHeight="1">
      <x:c r="A220" s="24"/>
      <x:c r="B220" s="28"/>
      <x:c r="C220" s="24"/>
      <x:c r="D220" s="24"/>
      <x:c r="E220" s="24"/>
      <x:c r="F220" s="36"/>
      <x:c r="G220" s="36"/>
      <x:c r="H220" s="37" t="str">
        <x:f>IF(OR(A220="",NOT(ISNUMBER(F220)),AND(G220&lt;&gt;"",NOT(ISNUMBER(G220)))),"",ROUND(F220-G220,2))</x:f>
      </x:c>
      <x:c r="I220" s="36"/>
      <x:c r="J220" s="37" t="str">
        <x:f>IF(OR(NOT(ISNUMBER(H220)),AND(I220&lt;&gt;"",NOT(ISNUMBER(I220)))),"",H220-I220)</x:f>
      </x:c>
      <x:c r="K220" s="24"/>
      <x:c r="L220" s="26" t="str">
        <x:f>IF(COUNTA(A220:G220)+COUNTA(I220)+COUNTA(K220)+COUNTA(M220)=0,"",IF(OR(A220="",B220="",C220="",D220="",E220="",F220="",K220="",M220=""),"Completar campos",IF(OR(NOT(ISNUMBER(B220)),NOT(ISNUMBER(F220)),AND(G220&lt;&gt;"",NOT(ISNUMBER(G220))),AND(I220&lt;&gt;"",NOT(ISNUMBER(I220)))),"Revisar data/valor",IF(B220&lt;&gt;INT(B220),"Remover horário",IF(OR(F220&lt;0,G220&lt;0,I220&lt;0,G220&gt;F220),"Revisar valores",IF(COUNTIF($A$8:$A$507,A220)&gt;1,"ID duplicado",IF(AND(K220&lt;&gt;"Confirmada",K220&lt;&gt;"Pendente",K220&lt;&gt;"Cancelada"),"Status inválido",IF(I220&gt;H220,"Recebido acima da venda",IF(AND(K220="Cancelada",I220&gt;0),"Cancelada com recebimento","")))))))))</x:f>
      </x:c>
      <x:c r="M220" s="24"/>
    </x:row>
    <x:row r="221" ht="22" customHeight="1">
      <x:c r="A221" s="24"/>
      <x:c r="B221" s="28"/>
      <x:c r="C221" s="24"/>
      <x:c r="D221" s="24"/>
      <x:c r="E221" s="24"/>
      <x:c r="F221" s="36"/>
      <x:c r="G221" s="36"/>
      <x:c r="H221" s="37" t="str">
        <x:f>IF(OR(A221="",NOT(ISNUMBER(F221)),AND(G221&lt;&gt;"",NOT(ISNUMBER(G221)))),"",ROUND(F221-G221,2))</x:f>
      </x:c>
      <x:c r="I221" s="36"/>
      <x:c r="J221" s="37" t="str">
        <x:f>IF(OR(NOT(ISNUMBER(H221)),AND(I221&lt;&gt;"",NOT(ISNUMBER(I221)))),"",H221-I221)</x:f>
      </x:c>
      <x:c r="K221" s="24"/>
      <x:c r="L221" s="26" t="str">
        <x:f>IF(COUNTA(A221:G221)+COUNTA(I221)+COUNTA(K221)+COUNTA(M221)=0,"",IF(OR(A221="",B221="",C221="",D221="",E221="",F221="",K221="",M221=""),"Completar campos",IF(OR(NOT(ISNUMBER(B221)),NOT(ISNUMBER(F221)),AND(G221&lt;&gt;"",NOT(ISNUMBER(G221))),AND(I221&lt;&gt;"",NOT(ISNUMBER(I221)))),"Revisar data/valor",IF(B221&lt;&gt;INT(B221),"Remover horário",IF(OR(F221&lt;0,G221&lt;0,I221&lt;0,G221&gt;F221),"Revisar valores",IF(COUNTIF($A$8:$A$507,A221)&gt;1,"ID duplicado",IF(AND(K221&lt;&gt;"Confirmada",K221&lt;&gt;"Pendente",K221&lt;&gt;"Cancelada"),"Status inválido",IF(I221&gt;H221,"Recebido acima da venda",IF(AND(K221="Cancelada",I221&gt;0),"Cancelada com recebimento","")))))))))</x:f>
      </x:c>
      <x:c r="M221" s="24"/>
    </x:row>
    <x:row r="222" ht="22" customHeight="1">
      <x:c r="A222" s="24"/>
      <x:c r="B222" s="28"/>
      <x:c r="C222" s="24"/>
      <x:c r="D222" s="24"/>
      <x:c r="E222" s="24"/>
      <x:c r="F222" s="36"/>
      <x:c r="G222" s="36"/>
      <x:c r="H222" s="37" t="str">
        <x:f>IF(OR(A222="",NOT(ISNUMBER(F222)),AND(G222&lt;&gt;"",NOT(ISNUMBER(G222)))),"",ROUND(F222-G222,2))</x:f>
      </x:c>
      <x:c r="I222" s="36"/>
      <x:c r="J222" s="37" t="str">
        <x:f>IF(OR(NOT(ISNUMBER(H222)),AND(I222&lt;&gt;"",NOT(ISNUMBER(I222)))),"",H222-I222)</x:f>
      </x:c>
      <x:c r="K222" s="24"/>
      <x:c r="L222" s="26" t="str">
        <x:f>IF(COUNTA(A222:G222)+COUNTA(I222)+COUNTA(K222)+COUNTA(M222)=0,"",IF(OR(A222="",B222="",C222="",D222="",E222="",F222="",K222="",M222=""),"Completar campos",IF(OR(NOT(ISNUMBER(B222)),NOT(ISNUMBER(F222)),AND(G222&lt;&gt;"",NOT(ISNUMBER(G222))),AND(I222&lt;&gt;"",NOT(ISNUMBER(I222)))),"Revisar data/valor",IF(B222&lt;&gt;INT(B222),"Remover horário",IF(OR(F222&lt;0,G222&lt;0,I222&lt;0,G222&gt;F222),"Revisar valores",IF(COUNTIF($A$8:$A$507,A222)&gt;1,"ID duplicado",IF(AND(K222&lt;&gt;"Confirmada",K222&lt;&gt;"Pendente",K222&lt;&gt;"Cancelada"),"Status inválido",IF(I222&gt;H222,"Recebido acima da venda",IF(AND(K222="Cancelada",I222&gt;0),"Cancelada com recebimento","")))))))))</x:f>
      </x:c>
      <x:c r="M222" s="24"/>
    </x:row>
    <x:row r="223" ht="22" customHeight="1">
      <x:c r="A223" s="24"/>
      <x:c r="B223" s="28"/>
      <x:c r="C223" s="24"/>
      <x:c r="D223" s="24"/>
      <x:c r="E223" s="24"/>
      <x:c r="F223" s="36"/>
      <x:c r="G223" s="36"/>
      <x:c r="H223" s="37" t="str">
        <x:f>IF(OR(A223="",NOT(ISNUMBER(F223)),AND(G223&lt;&gt;"",NOT(ISNUMBER(G223)))),"",ROUND(F223-G223,2))</x:f>
      </x:c>
      <x:c r="I223" s="36"/>
      <x:c r="J223" s="37" t="str">
        <x:f>IF(OR(NOT(ISNUMBER(H223)),AND(I223&lt;&gt;"",NOT(ISNUMBER(I223)))),"",H223-I223)</x:f>
      </x:c>
      <x:c r="K223" s="24"/>
      <x:c r="L223" s="26" t="str">
        <x:f>IF(COUNTA(A223:G223)+COUNTA(I223)+COUNTA(K223)+COUNTA(M223)=0,"",IF(OR(A223="",B223="",C223="",D223="",E223="",F223="",K223="",M223=""),"Completar campos",IF(OR(NOT(ISNUMBER(B223)),NOT(ISNUMBER(F223)),AND(G223&lt;&gt;"",NOT(ISNUMBER(G223))),AND(I223&lt;&gt;"",NOT(ISNUMBER(I223)))),"Revisar data/valor",IF(B223&lt;&gt;INT(B223),"Remover horário",IF(OR(F223&lt;0,G223&lt;0,I223&lt;0,G223&gt;F223),"Revisar valores",IF(COUNTIF($A$8:$A$507,A223)&gt;1,"ID duplicado",IF(AND(K223&lt;&gt;"Confirmada",K223&lt;&gt;"Pendente",K223&lt;&gt;"Cancelada"),"Status inválido",IF(I223&gt;H223,"Recebido acima da venda",IF(AND(K223="Cancelada",I223&gt;0),"Cancelada com recebimento","")))))))))</x:f>
      </x:c>
      <x:c r="M223" s="24"/>
    </x:row>
    <x:row r="224" ht="22" customHeight="1">
      <x:c r="A224" s="24"/>
      <x:c r="B224" s="28"/>
      <x:c r="C224" s="24"/>
      <x:c r="D224" s="24"/>
      <x:c r="E224" s="24"/>
      <x:c r="F224" s="36"/>
      <x:c r="G224" s="36"/>
      <x:c r="H224" s="37" t="str">
        <x:f>IF(OR(A224="",NOT(ISNUMBER(F224)),AND(G224&lt;&gt;"",NOT(ISNUMBER(G224)))),"",ROUND(F224-G224,2))</x:f>
      </x:c>
      <x:c r="I224" s="36"/>
      <x:c r="J224" s="37" t="str">
        <x:f>IF(OR(NOT(ISNUMBER(H224)),AND(I224&lt;&gt;"",NOT(ISNUMBER(I224)))),"",H224-I224)</x:f>
      </x:c>
      <x:c r="K224" s="24"/>
      <x:c r="L224" s="26" t="str">
        <x:f>IF(COUNTA(A224:G224)+COUNTA(I224)+COUNTA(K224)+COUNTA(M224)=0,"",IF(OR(A224="",B224="",C224="",D224="",E224="",F224="",K224="",M224=""),"Completar campos",IF(OR(NOT(ISNUMBER(B224)),NOT(ISNUMBER(F224)),AND(G224&lt;&gt;"",NOT(ISNUMBER(G224))),AND(I224&lt;&gt;"",NOT(ISNUMBER(I224)))),"Revisar data/valor",IF(B224&lt;&gt;INT(B224),"Remover horário",IF(OR(F224&lt;0,G224&lt;0,I224&lt;0,G224&gt;F224),"Revisar valores",IF(COUNTIF($A$8:$A$507,A224)&gt;1,"ID duplicado",IF(AND(K224&lt;&gt;"Confirmada",K224&lt;&gt;"Pendente",K224&lt;&gt;"Cancelada"),"Status inválido",IF(I224&gt;H224,"Recebido acima da venda",IF(AND(K224="Cancelada",I224&gt;0),"Cancelada com recebimento","")))))))))</x:f>
      </x:c>
      <x:c r="M224" s="24"/>
    </x:row>
    <x:row r="225" ht="22" customHeight="1">
      <x:c r="A225" s="24"/>
      <x:c r="B225" s="28"/>
      <x:c r="C225" s="24"/>
      <x:c r="D225" s="24"/>
      <x:c r="E225" s="24"/>
      <x:c r="F225" s="36"/>
      <x:c r="G225" s="36"/>
      <x:c r="H225" s="37" t="str">
        <x:f>IF(OR(A225="",NOT(ISNUMBER(F225)),AND(G225&lt;&gt;"",NOT(ISNUMBER(G225)))),"",ROUND(F225-G225,2))</x:f>
      </x:c>
      <x:c r="I225" s="36"/>
      <x:c r="J225" s="37" t="str">
        <x:f>IF(OR(NOT(ISNUMBER(H225)),AND(I225&lt;&gt;"",NOT(ISNUMBER(I225)))),"",H225-I225)</x:f>
      </x:c>
      <x:c r="K225" s="24"/>
      <x:c r="L225" s="26" t="str">
        <x:f>IF(COUNTA(A225:G225)+COUNTA(I225)+COUNTA(K225)+COUNTA(M225)=0,"",IF(OR(A225="",B225="",C225="",D225="",E225="",F225="",K225="",M225=""),"Completar campos",IF(OR(NOT(ISNUMBER(B225)),NOT(ISNUMBER(F225)),AND(G225&lt;&gt;"",NOT(ISNUMBER(G225))),AND(I225&lt;&gt;"",NOT(ISNUMBER(I225)))),"Revisar data/valor",IF(B225&lt;&gt;INT(B225),"Remover horário",IF(OR(F225&lt;0,G225&lt;0,I225&lt;0,G225&gt;F225),"Revisar valores",IF(COUNTIF($A$8:$A$507,A225)&gt;1,"ID duplicado",IF(AND(K225&lt;&gt;"Confirmada",K225&lt;&gt;"Pendente",K225&lt;&gt;"Cancelada"),"Status inválido",IF(I225&gt;H225,"Recebido acima da venda",IF(AND(K225="Cancelada",I225&gt;0),"Cancelada com recebimento","")))))))))</x:f>
      </x:c>
      <x:c r="M225" s="24"/>
    </x:row>
    <x:row r="226" ht="22" customHeight="1">
      <x:c r="A226" s="24"/>
      <x:c r="B226" s="28"/>
      <x:c r="C226" s="24"/>
      <x:c r="D226" s="24"/>
      <x:c r="E226" s="24"/>
      <x:c r="F226" s="36"/>
      <x:c r="G226" s="36"/>
      <x:c r="H226" s="37" t="str">
        <x:f>IF(OR(A226="",NOT(ISNUMBER(F226)),AND(G226&lt;&gt;"",NOT(ISNUMBER(G226)))),"",ROUND(F226-G226,2))</x:f>
      </x:c>
      <x:c r="I226" s="36"/>
      <x:c r="J226" s="37" t="str">
        <x:f>IF(OR(NOT(ISNUMBER(H226)),AND(I226&lt;&gt;"",NOT(ISNUMBER(I226)))),"",H226-I226)</x:f>
      </x:c>
      <x:c r="K226" s="24"/>
      <x:c r="L226" s="26" t="str">
        <x:f>IF(COUNTA(A226:G226)+COUNTA(I226)+COUNTA(K226)+COUNTA(M226)=0,"",IF(OR(A226="",B226="",C226="",D226="",E226="",F226="",K226="",M226=""),"Completar campos",IF(OR(NOT(ISNUMBER(B226)),NOT(ISNUMBER(F226)),AND(G226&lt;&gt;"",NOT(ISNUMBER(G226))),AND(I226&lt;&gt;"",NOT(ISNUMBER(I226)))),"Revisar data/valor",IF(B226&lt;&gt;INT(B226),"Remover horário",IF(OR(F226&lt;0,G226&lt;0,I226&lt;0,G226&gt;F226),"Revisar valores",IF(COUNTIF($A$8:$A$507,A226)&gt;1,"ID duplicado",IF(AND(K226&lt;&gt;"Confirmada",K226&lt;&gt;"Pendente",K226&lt;&gt;"Cancelada"),"Status inválido",IF(I226&gt;H226,"Recebido acima da venda",IF(AND(K226="Cancelada",I226&gt;0),"Cancelada com recebimento","")))))))))</x:f>
      </x:c>
      <x:c r="M226" s="24"/>
    </x:row>
    <x:row r="227" ht="22" customHeight="1">
      <x:c r="A227" s="24"/>
      <x:c r="B227" s="28"/>
      <x:c r="C227" s="24"/>
      <x:c r="D227" s="24"/>
      <x:c r="E227" s="24"/>
      <x:c r="F227" s="36"/>
      <x:c r="G227" s="36"/>
      <x:c r="H227" s="37" t="str">
        <x:f>IF(OR(A227="",NOT(ISNUMBER(F227)),AND(G227&lt;&gt;"",NOT(ISNUMBER(G227)))),"",ROUND(F227-G227,2))</x:f>
      </x:c>
      <x:c r="I227" s="36"/>
      <x:c r="J227" s="37" t="str">
        <x:f>IF(OR(NOT(ISNUMBER(H227)),AND(I227&lt;&gt;"",NOT(ISNUMBER(I227)))),"",H227-I227)</x:f>
      </x:c>
      <x:c r="K227" s="24"/>
      <x:c r="L227" s="26" t="str">
        <x:f>IF(COUNTA(A227:G227)+COUNTA(I227)+COUNTA(K227)+COUNTA(M227)=0,"",IF(OR(A227="",B227="",C227="",D227="",E227="",F227="",K227="",M227=""),"Completar campos",IF(OR(NOT(ISNUMBER(B227)),NOT(ISNUMBER(F227)),AND(G227&lt;&gt;"",NOT(ISNUMBER(G227))),AND(I227&lt;&gt;"",NOT(ISNUMBER(I227)))),"Revisar data/valor",IF(B227&lt;&gt;INT(B227),"Remover horário",IF(OR(F227&lt;0,G227&lt;0,I227&lt;0,G227&gt;F227),"Revisar valores",IF(COUNTIF($A$8:$A$507,A227)&gt;1,"ID duplicado",IF(AND(K227&lt;&gt;"Confirmada",K227&lt;&gt;"Pendente",K227&lt;&gt;"Cancelada"),"Status inválido",IF(I227&gt;H227,"Recebido acima da venda",IF(AND(K227="Cancelada",I227&gt;0),"Cancelada com recebimento","")))))))))</x:f>
      </x:c>
      <x:c r="M227" s="24"/>
    </x:row>
    <x:row r="228" ht="22" customHeight="1">
      <x:c r="A228" s="24"/>
      <x:c r="B228" s="28"/>
      <x:c r="C228" s="24"/>
      <x:c r="D228" s="24"/>
      <x:c r="E228" s="24"/>
      <x:c r="F228" s="36"/>
      <x:c r="G228" s="36"/>
      <x:c r="H228" s="37" t="str">
        <x:f>IF(OR(A228="",NOT(ISNUMBER(F228)),AND(G228&lt;&gt;"",NOT(ISNUMBER(G228)))),"",ROUND(F228-G228,2))</x:f>
      </x:c>
      <x:c r="I228" s="36"/>
      <x:c r="J228" s="37" t="str">
        <x:f>IF(OR(NOT(ISNUMBER(H228)),AND(I228&lt;&gt;"",NOT(ISNUMBER(I228)))),"",H228-I228)</x:f>
      </x:c>
      <x:c r="K228" s="24"/>
      <x:c r="L228" s="26" t="str">
        <x:f>IF(COUNTA(A228:G228)+COUNTA(I228)+COUNTA(K228)+COUNTA(M228)=0,"",IF(OR(A228="",B228="",C228="",D228="",E228="",F228="",K228="",M228=""),"Completar campos",IF(OR(NOT(ISNUMBER(B228)),NOT(ISNUMBER(F228)),AND(G228&lt;&gt;"",NOT(ISNUMBER(G228))),AND(I228&lt;&gt;"",NOT(ISNUMBER(I228)))),"Revisar data/valor",IF(B228&lt;&gt;INT(B228),"Remover horário",IF(OR(F228&lt;0,G228&lt;0,I228&lt;0,G228&gt;F228),"Revisar valores",IF(COUNTIF($A$8:$A$507,A228)&gt;1,"ID duplicado",IF(AND(K228&lt;&gt;"Confirmada",K228&lt;&gt;"Pendente",K228&lt;&gt;"Cancelada"),"Status inválido",IF(I228&gt;H228,"Recebido acima da venda",IF(AND(K228="Cancelada",I228&gt;0),"Cancelada com recebimento","")))))))))</x:f>
      </x:c>
      <x:c r="M228" s="24"/>
    </x:row>
    <x:row r="229" ht="22" customHeight="1">
      <x:c r="A229" s="24"/>
      <x:c r="B229" s="28"/>
      <x:c r="C229" s="24"/>
      <x:c r="D229" s="24"/>
      <x:c r="E229" s="24"/>
      <x:c r="F229" s="36"/>
      <x:c r="G229" s="36"/>
      <x:c r="H229" s="37" t="str">
        <x:f>IF(OR(A229="",NOT(ISNUMBER(F229)),AND(G229&lt;&gt;"",NOT(ISNUMBER(G229)))),"",ROUND(F229-G229,2))</x:f>
      </x:c>
      <x:c r="I229" s="36"/>
      <x:c r="J229" s="37" t="str">
        <x:f>IF(OR(NOT(ISNUMBER(H229)),AND(I229&lt;&gt;"",NOT(ISNUMBER(I229)))),"",H229-I229)</x:f>
      </x:c>
      <x:c r="K229" s="24"/>
      <x:c r="L229" s="26" t="str">
        <x:f>IF(COUNTA(A229:G229)+COUNTA(I229)+COUNTA(K229)+COUNTA(M229)=0,"",IF(OR(A229="",B229="",C229="",D229="",E229="",F229="",K229="",M229=""),"Completar campos",IF(OR(NOT(ISNUMBER(B229)),NOT(ISNUMBER(F229)),AND(G229&lt;&gt;"",NOT(ISNUMBER(G229))),AND(I229&lt;&gt;"",NOT(ISNUMBER(I229)))),"Revisar data/valor",IF(B229&lt;&gt;INT(B229),"Remover horário",IF(OR(F229&lt;0,G229&lt;0,I229&lt;0,G229&gt;F229),"Revisar valores",IF(COUNTIF($A$8:$A$507,A229)&gt;1,"ID duplicado",IF(AND(K229&lt;&gt;"Confirmada",K229&lt;&gt;"Pendente",K229&lt;&gt;"Cancelada"),"Status inválido",IF(I229&gt;H229,"Recebido acima da venda",IF(AND(K229="Cancelada",I229&gt;0),"Cancelada com recebimento","")))))))))</x:f>
      </x:c>
      <x:c r="M229" s="24"/>
    </x:row>
    <x:row r="230" ht="22" customHeight="1">
      <x:c r="A230" s="24"/>
      <x:c r="B230" s="28"/>
      <x:c r="C230" s="24"/>
      <x:c r="D230" s="24"/>
      <x:c r="E230" s="24"/>
      <x:c r="F230" s="36"/>
      <x:c r="G230" s="36"/>
      <x:c r="H230" s="37" t="str">
        <x:f>IF(OR(A230="",NOT(ISNUMBER(F230)),AND(G230&lt;&gt;"",NOT(ISNUMBER(G230)))),"",ROUND(F230-G230,2))</x:f>
      </x:c>
      <x:c r="I230" s="36"/>
      <x:c r="J230" s="37" t="str">
        <x:f>IF(OR(NOT(ISNUMBER(H230)),AND(I230&lt;&gt;"",NOT(ISNUMBER(I230)))),"",H230-I230)</x:f>
      </x:c>
      <x:c r="K230" s="24"/>
      <x:c r="L230" s="26" t="str">
        <x:f>IF(COUNTA(A230:G230)+COUNTA(I230)+COUNTA(K230)+COUNTA(M230)=0,"",IF(OR(A230="",B230="",C230="",D230="",E230="",F230="",K230="",M230=""),"Completar campos",IF(OR(NOT(ISNUMBER(B230)),NOT(ISNUMBER(F230)),AND(G230&lt;&gt;"",NOT(ISNUMBER(G230))),AND(I230&lt;&gt;"",NOT(ISNUMBER(I230)))),"Revisar data/valor",IF(B230&lt;&gt;INT(B230),"Remover horário",IF(OR(F230&lt;0,G230&lt;0,I230&lt;0,G230&gt;F230),"Revisar valores",IF(COUNTIF($A$8:$A$507,A230)&gt;1,"ID duplicado",IF(AND(K230&lt;&gt;"Confirmada",K230&lt;&gt;"Pendente",K230&lt;&gt;"Cancelada"),"Status inválido",IF(I230&gt;H230,"Recebido acima da venda",IF(AND(K230="Cancelada",I230&gt;0),"Cancelada com recebimento","")))))))))</x:f>
      </x:c>
      <x:c r="M230" s="24"/>
    </x:row>
    <x:row r="231" ht="22" customHeight="1">
      <x:c r="A231" s="24"/>
      <x:c r="B231" s="28"/>
      <x:c r="C231" s="24"/>
      <x:c r="D231" s="24"/>
      <x:c r="E231" s="24"/>
      <x:c r="F231" s="36"/>
      <x:c r="G231" s="36"/>
      <x:c r="H231" s="37" t="str">
        <x:f>IF(OR(A231="",NOT(ISNUMBER(F231)),AND(G231&lt;&gt;"",NOT(ISNUMBER(G231)))),"",ROUND(F231-G231,2))</x:f>
      </x:c>
      <x:c r="I231" s="36"/>
      <x:c r="J231" s="37" t="str">
        <x:f>IF(OR(NOT(ISNUMBER(H231)),AND(I231&lt;&gt;"",NOT(ISNUMBER(I231)))),"",H231-I231)</x:f>
      </x:c>
      <x:c r="K231" s="24"/>
      <x:c r="L231" s="26" t="str">
        <x:f>IF(COUNTA(A231:G231)+COUNTA(I231)+COUNTA(K231)+COUNTA(M231)=0,"",IF(OR(A231="",B231="",C231="",D231="",E231="",F231="",K231="",M231=""),"Completar campos",IF(OR(NOT(ISNUMBER(B231)),NOT(ISNUMBER(F231)),AND(G231&lt;&gt;"",NOT(ISNUMBER(G231))),AND(I231&lt;&gt;"",NOT(ISNUMBER(I231)))),"Revisar data/valor",IF(B231&lt;&gt;INT(B231),"Remover horário",IF(OR(F231&lt;0,G231&lt;0,I231&lt;0,G231&gt;F231),"Revisar valores",IF(COUNTIF($A$8:$A$507,A231)&gt;1,"ID duplicado",IF(AND(K231&lt;&gt;"Confirmada",K231&lt;&gt;"Pendente",K231&lt;&gt;"Cancelada"),"Status inválido",IF(I231&gt;H231,"Recebido acima da venda",IF(AND(K231="Cancelada",I231&gt;0),"Cancelada com recebimento","")))))))))</x:f>
      </x:c>
      <x:c r="M231" s="24"/>
    </x:row>
    <x:row r="232" ht="22" customHeight="1">
      <x:c r="A232" s="24"/>
      <x:c r="B232" s="28"/>
      <x:c r="C232" s="24"/>
      <x:c r="D232" s="24"/>
      <x:c r="E232" s="24"/>
      <x:c r="F232" s="36"/>
      <x:c r="G232" s="36"/>
      <x:c r="H232" s="37" t="str">
        <x:f>IF(OR(A232="",NOT(ISNUMBER(F232)),AND(G232&lt;&gt;"",NOT(ISNUMBER(G232)))),"",ROUND(F232-G232,2))</x:f>
      </x:c>
      <x:c r="I232" s="36"/>
      <x:c r="J232" s="37" t="str">
        <x:f>IF(OR(NOT(ISNUMBER(H232)),AND(I232&lt;&gt;"",NOT(ISNUMBER(I232)))),"",H232-I232)</x:f>
      </x:c>
      <x:c r="K232" s="24"/>
      <x:c r="L232" s="26" t="str">
        <x:f>IF(COUNTA(A232:G232)+COUNTA(I232)+COUNTA(K232)+COUNTA(M232)=0,"",IF(OR(A232="",B232="",C232="",D232="",E232="",F232="",K232="",M232=""),"Completar campos",IF(OR(NOT(ISNUMBER(B232)),NOT(ISNUMBER(F232)),AND(G232&lt;&gt;"",NOT(ISNUMBER(G232))),AND(I232&lt;&gt;"",NOT(ISNUMBER(I232)))),"Revisar data/valor",IF(B232&lt;&gt;INT(B232),"Remover horário",IF(OR(F232&lt;0,G232&lt;0,I232&lt;0,G232&gt;F232),"Revisar valores",IF(COUNTIF($A$8:$A$507,A232)&gt;1,"ID duplicado",IF(AND(K232&lt;&gt;"Confirmada",K232&lt;&gt;"Pendente",K232&lt;&gt;"Cancelada"),"Status inválido",IF(I232&gt;H232,"Recebido acima da venda",IF(AND(K232="Cancelada",I232&gt;0),"Cancelada com recebimento","")))))))))</x:f>
      </x:c>
      <x:c r="M232" s="24"/>
    </x:row>
    <x:row r="233" ht="22" customHeight="1">
      <x:c r="A233" s="24"/>
      <x:c r="B233" s="28"/>
      <x:c r="C233" s="24"/>
      <x:c r="D233" s="24"/>
      <x:c r="E233" s="24"/>
      <x:c r="F233" s="36"/>
      <x:c r="G233" s="36"/>
      <x:c r="H233" s="37" t="str">
        <x:f>IF(OR(A233="",NOT(ISNUMBER(F233)),AND(G233&lt;&gt;"",NOT(ISNUMBER(G233)))),"",ROUND(F233-G233,2))</x:f>
      </x:c>
      <x:c r="I233" s="36"/>
      <x:c r="J233" s="37" t="str">
        <x:f>IF(OR(NOT(ISNUMBER(H233)),AND(I233&lt;&gt;"",NOT(ISNUMBER(I233)))),"",H233-I233)</x:f>
      </x:c>
      <x:c r="K233" s="24"/>
      <x:c r="L233" s="26" t="str">
        <x:f>IF(COUNTA(A233:G233)+COUNTA(I233)+COUNTA(K233)+COUNTA(M233)=0,"",IF(OR(A233="",B233="",C233="",D233="",E233="",F233="",K233="",M233=""),"Completar campos",IF(OR(NOT(ISNUMBER(B233)),NOT(ISNUMBER(F233)),AND(G233&lt;&gt;"",NOT(ISNUMBER(G233))),AND(I233&lt;&gt;"",NOT(ISNUMBER(I233)))),"Revisar data/valor",IF(B233&lt;&gt;INT(B233),"Remover horário",IF(OR(F233&lt;0,G233&lt;0,I233&lt;0,G233&gt;F233),"Revisar valores",IF(COUNTIF($A$8:$A$507,A233)&gt;1,"ID duplicado",IF(AND(K233&lt;&gt;"Confirmada",K233&lt;&gt;"Pendente",K233&lt;&gt;"Cancelada"),"Status inválido",IF(I233&gt;H233,"Recebido acima da venda",IF(AND(K233="Cancelada",I233&gt;0),"Cancelada com recebimento","")))))))))</x:f>
      </x:c>
      <x:c r="M233" s="24"/>
    </x:row>
    <x:row r="234" ht="22" customHeight="1">
      <x:c r="A234" s="24"/>
      <x:c r="B234" s="28"/>
      <x:c r="C234" s="24"/>
      <x:c r="D234" s="24"/>
      <x:c r="E234" s="24"/>
      <x:c r="F234" s="36"/>
      <x:c r="G234" s="36"/>
      <x:c r="H234" s="37" t="str">
        <x:f>IF(OR(A234="",NOT(ISNUMBER(F234)),AND(G234&lt;&gt;"",NOT(ISNUMBER(G234)))),"",ROUND(F234-G234,2))</x:f>
      </x:c>
      <x:c r="I234" s="36"/>
      <x:c r="J234" s="37" t="str">
        <x:f>IF(OR(NOT(ISNUMBER(H234)),AND(I234&lt;&gt;"",NOT(ISNUMBER(I234)))),"",H234-I234)</x:f>
      </x:c>
      <x:c r="K234" s="24"/>
      <x:c r="L234" s="26" t="str">
        <x:f>IF(COUNTA(A234:G234)+COUNTA(I234)+COUNTA(K234)+COUNTA(M234)=0,"",IF(OR(A234="",B234="",C234="",D234="",E234="",F234="",K234="",M234=""),"Completar campos",IF(OR(NOT(ISNUMBER(B234)),NOT(ISNUMBER(F234)),AND(G234&lt;&gt;"",NOT(ISNUMBER(G234))),AND(I234&lt;&gt;"",NOT(ISNUMBER(I234)))),"Revisar data/valor",IF(B234&lt;&gt;INT(B234),"Remover horário",IF(OR(F234&lt;0,G234&lt;0,I234&lt;0,G234&gt;F234),"Revisar valores",IF(COUNTIF($A$8:$A$507,A234)&gt;1,"ID duplicado",IF(AND(K234&lt;&gt;"Confirmada",K234&lt;&gt;"Pendente",K234&lt;&gt;"Cancelada"),"Status inválido",IF(I234&gt;H234,"Recebido acima da venda",IF(AND(K234="Cancelada",I234&gt;0),"Cancelada com recebimento","")))))))))</x:f>
      </x:c>
      <x:c r="M234" s="24"/>
    </x:row>
    <x:row r="235" ht="22" customHeight="1">
      <x:c r="A235" s="24"/>
      <x:c r="B235" s="28"/>
      <x:c r="C235" s="24"/>
      <x:c r="D235" s="24"/>
      <x:c r="E235" s="24"/>
      <x:c r="F235" s="36"/>
      <x:c r="G235" s="36"/>
      <x:c r="H235" s="37" t="str">
        <x:f>IF(OR(A235="",NOT(ISNUMBER(F235)),AND(G235&lt;&gt;"",NOT(ISNUMBER(G235)))),"",ROUND(F235-G235,2))</x:f>
      </x:c>
      <x:c r="I235" s="36"/>
      <x:c r="J235" s="37" t="str">
        <x:f>IF(OR(NOT(ISNUMBER(H235)),AND(I235&lt;&gt;"",NOT(ISNUMBER(I235)))),"",H235-I235)</x:f>
      </x:c>
      <x:c r="K235" s="24"/>
      <x:c r="L235" s="26" t="str">
        <x:f>IF(COUNTA(A235:G235)+COUNTA(I235)+COUNTA(K235)+COUNTA(M235)=0,"",IF(OR(A235="",B235="",C235="",D235="",E235="",F235="",K235="",M235=""),"Completar campos",IF(OR(NOT(ISNUMBER(B235)),NOT(ISNUMBER(F235)),AND(G235&lt;&gt;"",NOT(ISNUMBER(G235))),AND(I235&lt;&gt;"",NOT(ISNUMBER(I235)))),"Revisar data/valor",IF(B235&lt;&gt;INT(B235),"Remover horário",IF(OR(F235&lt;0,G235&lt;0,I235&lt;0,G235&gt;F235),"Revisar valores",IF(COUNTIF($A$8:$A$507,A235)&gt;1,"ID duplicado",IF(AND(K235&lt;&gt;"Confirmada",K235&lt;&gt;"Pendente",K235&lt;&gt;"Cancelada"),"Status inválido",IF(I235&gt;H235,"Recebido acima da venda",IF(AND(K235="Cancelada",I235&gt;0),"Cancelada com recebimento","")))))))))</x:f>
      </x:c>
      <x:c r="M235" s="24"/>
    </x:row>
    <x:row r="236" ht="22" customHeight="1">
      <x:c r="A236" s="24"/>
      <x:c r="B236" s="28"/>
      <x:c r="C236" s="24"/>
      <x:c r="D236" s="24"/>
      <x:c r="E236" s="24"/>
      <x:c r="F236" s="36"/>
      <x:c r="G236" s="36"/>
      <x:c r="H236" s="37" t="str">
        <x:f>IF(OR(A236="",NOT(ISNUMBER(F236)),AND(G236&lt;&gt;"",NOT(ISNUMBER(G236)))),"",ROUND(F236-G236,2))</x:f>
      </x:c>
      <x:c r="I236" s="36"/>
      <x:c r="J236" s="37" t="str">
        <x:f>IF(OR(NOT(ISNUMBER(H236)),AND(I236&lt;&gt;"",NOT(ISNUMBER(I236)))),"",H236-I236)</x:f>
      </x:c>
      <x:c r="K236" s="24"/>
      <x:c r="L236" s="26" t="str">
        <x:f>IF(COUNTA(A236:G236)+COUNTA(I236)+COUNTA(K236)+COUNTA(M236)=0,"",IF(OR(A236="",B236="",C236="",D236="",E236="",F236="",K236="",M236=""),"Completar campos",IF(OR(NOT(ISNUMBER(B236)),NOT(ISNUMBER(F236)),AND(G236&lt;&gt;"",NOT(ISNUMBER(G236))),AND(I236&lt;&gt;"",NOT(ISNUMBER(I236)))),"Revisar data/valor",IF(B236&lt;&gt;INT(B236),"Remover horário",IF(OR(F236&lt;0,G236&lt;0,I236&lt;0,G236&gt;F236),"Revisar valores",IF(COUNTIF($A$8:$A$507,A236)&gt;1,"ID duplicado",IF(AND(K236&lt;&gt;"Confirmada",K236&lt;&gt;"Pendente",K236&lt;&gt;"Cancelada"),"Status inválido",IF(I236&gt;H236,"Recebido acima da venda",IF(AND(K236="Cancelada",I236&gt;0),"Cancelada com recebimento","")))))))))</x:f>
      </x:c>
      <x:c r="M236" s="24"/>
    </x:row>
    <x:row r="237" ht="22" customHeight="1">
      <x:c r="A237" s="24"/>
      <x:c r="B237" s="28"/>
      <x:c r="C237" s="24"/>
      <x:c r="D237" s="24"/>
      <x:c r="E237" s="24"/>
      <x:c r="F237" s="36"/>
      <x:c r="G237" s="36"/>
      <x:c r="H237" s="37" t="str">
        <x:f>IF(OR(A237="",NOT(ISNUMBER(F237)),AND(G237&lt;&gt;"",NOT(ISNUMBER(G237)))),"",ROUND(F237-G237,2))</x:f>
      </x:c>
      <x:c r="I237" s="36"/>
      <x:c r="J237" s="37" t="str">
        <x:f>IF(OR(NOT(ISNUMBER(H237)),AND(I237&lt;&gt;"",NOT(ISNUMBER(I237)))),"",H237-I237)</x:f>
      </x:c>
      <x:c r="K237" s="24"/>
      <x:c r="L237" s="26" t="str">
        <x:f>IF(COUNTA(A237:G237)+COUNTA(I237)+COUNTA(K237)+COUNTA(M237)=0,"",IF(OR(A237="",B237="",C237="",D237="",E237="",F237="",K237="",M237=""),"Completar campos",IF(OR(NOT(ISNUMBER(B237)),NOT(ISNUMBER(F237)),AND(G237&lt;&gt;"",NOT(ISNUMBER(G237))),AND(I237&lt;&gt;"",NOT(ISNUMBER(I237)))),"Revisar data/valor",IF(B237&lt;&gt;INT(B237),"Remover horário",IF(OR(F237&lt;0,G237&lt;0,I237&lt;0,G237&gt;F237),"Revisar valores",IF(COUNTIF($A$8:$A$507,A237)&gt;1,"ID duplicado",IF(AND(K237&lt;&gt;"Confirmada",K237&lt;&gt;"Pendente",K237&lt;&gt;"Cancelada"),"Status inválido",IF(I237&gt;H237,"Recebido acima da venda",IF(AND(K237="Cancelada",I237&gt;0),"Cancelada com recebimento","")))))))))</x:f>
      </x:c>
      <x:c r="M237" s="24"/>
    </x:row>
    <x:row r="238" ht="22" customHeight="1">
      <x:c r="A238" s="24"/>
      <x:c r="B238" s="28"/>
      <x:c r="C238" s="24"/>
      <x:c r="D238" s="24"/>
      <x:c r="E238" s="24"/>
      <x:c r="F238" s="36"/>
      <x:c r="G238" s="36"/>
      <x:c r="H238" s="37" t="str">
        <x:f>IF(OR(A238="",NOT(ISNUMBER(F238)),AND(G238&lt;&gt;"",NOT(ISNUMBER(G238)))),"",ROUND(F238-G238,2))</x:f>
      </x:c>
      <x:c r="I238" s="36"/>
      <x:c r="J238" s="37" t="str">
        <x:f>IF(OR(NOT(ISNUMBER(H238)),AND(I238&lt;&gt;"",NOT(ISNUMBER(I238)))),"",H238-I238)</x:f>
      </x:c>
      <x:c r="K238" s="24"/>
      <x:c r="L238" s="26" t="str">
        <x:f>IF(COUNTA(A238:G238)+COUNTA(I238)+COUNTA(K238)+COUNTA(M238)=0,"",IF(OR(A238="",B238="",C238="",D238="",E238="",F238="",K238="",M238=""),"Completar campos",IF(OR(NOT(ISNUMBER(B238)),NOT(ISNUMBER(F238)),AND(G238&lt;&gt;"",NOT(ISNUMBER(G238))),AND(I238&lt;&gt;"",NOT(ISNUMBER(I238)))),"Revisar data/valor",IF(B238&lt;&gt;INT(B238),"Remover horário",IF(OR(F238&lt;0,G238&lt;0,I238&lt;0,G238&gt;F238),"Revisar valores",IF(COUNTIF($A$8:$A$507,A238)&gt;1,"ID duplicado",IF(AND(K238&lt;&gt;"Confirmada",K238&lt;&gt;"Pendente",K238&lt;&gt;"Cancelada"),"Status inválido",IF(I238&gt;H238,"Recebido acima da venda",IF(AND(K238="Cancelada",I238&gt;0),"Cancelada com recebimento","")))))))))</x:f>
      </x:c>
      <x:c r="M238" s="24"/>
    </x:row>
    <x:row r="239" ht="22" customHeight="1">
      <x:c r="A239" s="24"/>
      <x:c r="B239" s="28"/>
      <x:c r="C239" s="24"/>
      <x:c r="D239" s="24"/>
      <x:c r="E239" s="24"/>
      <x:c r="F239" s="36"/>
      <x:c r="G239" s="36"/>
      <x:c r="H239" s="37" t="str">
        <x:f>IF(OR(A239="",NOT(ISNUMBER(F239)),AND(G239&lt;&gt;"",NOT(ISNUMBER(G239)))),"",ROUND(F239-G239,2))</x:f>
      </x:c>
      <x:c r="I239" s="36"/>
      <x:c r="J239" s="37" t="str">
        <x:f>IF(OR(NOT(ISNUMBER(H239)),AND(I239&lt;&gt;"",NOT(ISNUMBER(I239)))),"",H239-I239)</x:f>
      </x:c>
      <x:c r="K239" s="24"/>
      <x:c r="L239" s="26" t="str">
        <x:f>IF(COUNTA(A239:G239)+COUNTA(I239)+COUNTA(K239)+COUNTA(M239)=0,"",IF(OR(A239="",B239="",C239="",D239="",E239="",F239="",K239="",M239=""),"Completar campos",IF(OR(NOT(ISNUMBER(B239)),NOT(ISNUMBER(F239)),AND(G239&lt;&gt;"",NOT(ISNUMBER(G239))),AND(I239&lt;&gt;"",NOT(ISNUMBER(I239)))),"Revisar data/valor",IF(B239&lt;&gt;INT(B239),"Remover horário",IF(OR(F239&lt;0,G239&lt;0,I239&lt;0,G239&gt;F239),"Revisar valores",IF(COUNTIF($A$8:$A$507,A239)&gt;1,"ID duplicado",IF(AND(K239&lt;&gt;"Confirmada",K239&lt;&gt;"Pendente",K239&lt;&gt;"Cancelada"),"Status inválido",IF(I239&gt;H239,"Recebido acima da venda",IF(AND(K239="Cancelada",I239&gt;0),"Cancelada com recebimento","")))))))))</x:f>
      </x:c>
      <x:c r="M239" s="24"/>
    </x:row>
    <x:row r="240" ht="22" customHeight="1">
      <x:c r="A240" s="24"/>
      <x:c r="B240" s="28"/>
      <x:c r="C240" s="24"/>
      <x:c r="D240" s="24"/>
      <x:c r="E240" s="24"/>
      <x:c r="F240" s="36"/>
      <x:c r="G240" s="36"/>
      <x:c r="H240" s="37" t="str">
        <x:f>IF(OR(A240="",NOT(ISNUMBER(F240)),AND(G240&lt;&gt;"",NOT(ISNUMBER(G240)))),"",ROUND(F240-G240,2))</x:f>
      </x:c>
      <x:c r="I240" s="36"/>
      <x:c r="J240" s="37" t="str">
        <x:f>IF(OR(NOT(ISNUMBER(H240)),AND(I240&lt;&gt;"",NOT(ISNUMBER(I240)))),"",H240-I240)</x:f>
      </x:c>
      <x:c r="K240" s="24"/>
      <x:c r="L240" s="26" t="str">
        <x:f>IF(COUNTA(A240:G240)+COUNTA(I240)+COUNTA(K240)+COUNTA(M240)=0,"",IF(OR(A240="",B240="",C240="",D240="",E240="",F240="",K240="",M240=""),"Completar campos",IF(OR(NOT(ISNUMBER(B240)),NOT(ISNUMBER(F240)),AND(G240&lt;&gt;"",NOT(ISNUMBER(G240))),AND(I240&lt;&gt;"",NOT(ISNUMBER(I240)))),"Revisar data/valor",IF(B240&lt;&gt;INT(B240),"Remover horário",IF(OR(F240&lt;0,G240&lt;0,I240&lt;0,G240&gt;F240),"Revisar valores",IF(COUNTIF($A$8:$A$507,A240)&gt;1,"ID duplicado",IF(AND(K240&lt;&gt;"Confirmada",K240&lt;&gt;"Pendente",K240&lt;&gt;"Cancelada"),"Status inválido",IF(I240&gt;H240,"Recebido acima da venda",IF(AND(K240="Cancelada",I240&gt;0),"Cancelada com recebimento","")))))))))</x:f>
      </x:c>
      <x:c r="M240" s="24"/>
    </x:row>
    <x:row r="241" ht="22" customHeight="1">
      <x:c r="A241" s="24"/>
      <x:c r="B241" s="28"/>
      <x:c r="C241" s="24"/>
      <x:c r="D241" s="24"/>
      <x:c r="E241" s="24"/>
      <x:c r="F241" s="36"/>
      <x:c r="G241" s="36"/>
      <x:c r="H241" s="37" t="str">
        <x:f>IF(OR(A241="",NOT(ISNUMBER(F241)),AND(G241&lt;&gt;"",NOT(ISNUMBER(G241)))),"",ROUND(F241-G241,2))</x:f>
      </x:c>
      <x:c r="I241" s="36"/>
      <x:c r="J241" s="37" t="str">
        <x:f>IF(OR(NOT(ISNUMBER(H241)),AND(I241&lt;&gt;"",NOT(ISNUMBER(I241)))),"",H241-I241)</x:f>
      </x:c>
      <x:c r="K241" s="24"/>
      <x:c r="L241" s="26" t="str">
        <x:f>IF(COUNTA(A241:G241)+COUNTA(I241)+COUNTA(K241)+COUNTA(M241)=0,"",IF(OR(A241="",B241="",C241="",D241="",E241="",F241="",K241="",M241=""),"Completar campos",IF(OR(NOT(ISNUMBER(B241)),NOT(ISNUMBER(F241)),AND(G241&lt;&gt;"",NOT(ISNUMBER(G241))),AND(I241&lt;&gt;"",NOT(ISNUMBER(I241)))),"Revisar data/valor",IF(B241&lt;&gt;INT(B241),"Remover horário",IF(OR(F241&lt;0,G241&lt;0,I241&lt;0,G241&gt;F241),"Revisar valores",IF(COUNTIF($A$8:$A$507,A241)&gt;1,"ID duplicado",IF(AND(K241&lt;&gt;"Confirmada",K241&lt;&gt;"Pendente",K241&lt;&gt;"Cancelada"),"Status inválido",IF(I241&gt;H241,"Recebido acima da venda",IF(AND(K241="Cancelada",I241&gt;0),"Cancelada com recebimento","")))))))))</x:f>
      </x:c>
      <x:c r="M241" s="24"/>
    </x:row>
    <x:row r="242" ht="22" customHeight="1">
      <x:c r="A242" s="24"/>
      <x:c r="B242" s="28"/>
      <x:c r="C242" s="24"/>
      <x:c r="D242" s="24"/>
      <x:c r="E242" s="24"/>
      <x:c r="F242" s="36"/>
      <x:c r="G242" s="36"/>
      <x:c r="H242" s="37" t="str">
        <x:f>IF(OR(A242="",NOT(ISNUMBER(F242)),AND(G242&lt;&gt;"",NOT(ISNUMBER(G242)))),"",ROUND(F242-G242,2))</x:f>
      </x:c>
      <x:c r="I242" s="36"/>
      <x:c r="J242" s="37" t="str">
        <x:f>IF(OR(NOT(ISNUMBER(H242)),AND(I242&lt;&gt;"",NOT(ISNUMBER(I242)))),"",H242-I242)</x:f>
      </x:c>
      <x:c r="K242" s="24"/>
      <x:c r="L242" s="26" t="str">
        <x:f>IF(COUNTA(A242:G242)+COUNTA(I242)+COUNTA(K242)+COUNTA(M242)=0,"",IF(OR(A242="",B242="",C242="",D242="",E242="",F242="",K242="",M242=""),"Completar campos",IF(OR(NOT(ISNUMBER(B242)),NOT(ISNUMBER(F242)),AND(G242&lt;&gt;"",NOT(ISNUMBER(G242))),AND(I242&lt;&gt;"",NOT(ISNUMBER(I242)))),"Revisar data/valor",IF(B242&lt;&gt;INT(B242),"Remover horário",IF(OR(F242&lt;0,G242&lt;0,I242&lt;0,G242&gt;F242),"Revisar valores",IF(COUNTIF($A$8:$A$507,A242)&gt;1,"ID duplicado",IF(AND(K242&lt;&gt;"Confirmada",K242&lt;&gt;"Pendente",K242&lt;&gt;"Cancelada"),"Status inválido",IF(I242&gt;H242,"Recebido acima da venda",IF(AND(K242="Cancelada",I242&gt;0),"Cancelada com recebimento","")))))))))</x:f>
      </x:c>
      <x:c r="M242" s="24"/>
    </x:row>
    <x:row r="243" ht="22" customHeight="1">
      <x:c r="A243" s="24"/>
      <x:c r="B243" s="28"/>
      <x:c r="C243" s="24"/>
      <x:c r="D243" s="24"/>
      <x:c r="E243" s="24"/>
      <x:c r="F243" s="36"/>
      <x:c r="G243" s="36"/>
      <x:c r="H243" s="37" t="str">
        <x:f>IF(OR(A243="",NOT(ISNUMBER(F243)),AND(G243&lt;&gt;"",NOT(ISNUMBER(G243)))),"",ROUND(F243-G243,2))</x:f>
      </x:c>
      <x:c r="I243" s="36"/>
      <x:c r="J243" s="37" t="str">
        <x:f>IF(OR(NOT(ISNUMBER(H243)),AND(I243&lt;&gt;"",NOT(ISNUMBER(I243)))),"",H243-I243)</x:f>
      </x:c>
      <x:c r="K243" s="24"/>
      <x:c r="L243" s="26" t="str">
        <x:f>IF(COUNTA(A243:G243)+COUNTA(I243)+COUNTA(K243)+COUNTA(M243)=0,"",IF(OR(A243="",B243="",C243="",D243="",E243="",F243="",K243="",M243=""),"Completar campos",IF(OR(NOT(ISNUMBER(B243)),NOT(ISNUMBER(F243)),AND(G243&lt;&gt;"",NOT(ISNUMBER(G243))),AND(I243&lt;&gt;"",NOT(ISNUMBER(I243)))),"Revisar data/valor",IF(B243&lt;&gt;INT(B243),"Remover horário",IF(OR(F243&lt;0,G243&lt;0,I243&lt;0,G243&gt;F243),"Revisar valores",IF(COUNTIF($A$8:$A$507,A243)&gt;1,"ID duplicado",IF(AND(K243&lt;&gt;"Confirmada",K243&lt;&gt;"Pendente",K243&lt;&gt;"Cancelada"),"Status inválido",IF(I243&gt;H243,"Recebido acima da venda",IF(AND(K243="Cancelada",I243&gt;0),"Cancelada com recebimento","")))))))))</x:f>
      </x:c>
      <x:c r="M243" s="24"/>
    </x:row>
    <x:row r="244" ht="22" customHeight="1">
      <x:c r="A244" s="24"/>
      <x:c r="B244" s="28"/>
      <x:c r="C244" s="24"/>
      <x:c r="D244" s="24"/>
      <x:c r="E244" s="24"/>
      <x:c r="F244" s="36"/>
      <x:c r="G244" s="36"/>
      <x:c r="H244" s="37" t="str">
        <x:f>IF(OR(A244="",NOT(ISNUMBER(F244)),AND(G244&lt;&gt;"",NOT(ISNUMBER(G244)))),"",ROUND(F244-G244,2))</x:f>
      </x:c>
      <x:c r="I244" s="36"/>
      <x:c r="J244" s="37" t="str">
        <x:f>IF(OR(NOT(ISNUMBER(H244)),AND(I244&lt;&gt;"",NOT(ISNUMBER(I244)))),"",H244-I244)</x:f>
      </x:c>
      <x:c r="K244" s="24"/>
      <x:c r="L244" s="26" t="str">
        <x:f>IF(COUNTA(A244:G244)+COUNTA(I244)+COUNTA(K244)+COUNTA(M244)=0,"",IF(OR(A244="",B244="",C244="",D244="",E244="",F244="",K244="",M244=""),"Completar campos",IF(OR(NOT(ISNUMBER(B244)),NOT(ISNUMBER(F244)),AND(G244&lt;&gt;"",NOT(ISNUMBER(G244))),AND(I244&lt;&gt;"",NOT(ISNUMBER(I244)))),"Revisar data/valor",IF(B244&lt;&gt;INT(B244),"Remover horário",IF(OR(F244&lt;0,G244&lt;0,I244&lt;0,G244&gt;F244),"Revisar valores",IF(COUNTIF($A$8:$A$507,A244)&gt;1,"ID duplicado",IF(AND(K244&lt;&gt;"Confirmada",K244&lt;&gt;"Pendente",K244&lt;&gt;"Cancelada"),"Status inválido",IF(I244&gt;H244,"Recebido acima da venda",IF(AND(K244="Cancelada",I244&gt;0),"Cancelada com recebimento","")))))))))</x:f>
      </x:c>
      <x:c r="M244" s="24"/>
    </x:row>
    <x:row r="245" ht="22" customHeight="1">
      <x:c r="A245" s="24"/>
      <x:c r="B245" s="28"/>
      <x:c r="C245" s="24"/>
      <x:c r="D245" s="24"/>
      <x:c r="E245" s="24"/>
      <x:c r="F245" s="36"/>
      <x:c r="G245" s="36"/>
      <x:c r="H245" s="37" t="str">
        <x:f>IF(OR(A245="",NOT(ISNUMBER(F245)),AND(G245&lt;&gt;"",NOT(ISNUMBER(G245)))),"",ROUND(F245-G245,2))</x:f>
      </x:c>
      <x:c r="I245" s="36"/>
      <x:c r="J245" s="37" t="str">
        <x:f>IF(OR(NOT(ISNUMBER(H245)),AND(I245&lt;&gt;"",NOT(ISNUMBER(I245)))),"",H245-I245)</x:f>
      </x:c>
      <x:c r="K245" s="24"/>
      <x:c r="L245" s="26" t="str">
        <x:f>IF(COUNTA(A245:G245)+COUNTA(I245)+COUNTA(K245)+COUNTA(M245)=0,"",IF(OR(A245="",B245="",C245="",D245="",E245="",F245="",K245="",M245=""),"Completar campos",IF(OR(NOT(ISNUMBER(B245)),NOT(ISNUMBER(F245)),AND(G245&lt;&gt;"",NOT(ISNUMBER(G245))),AND(I245&lt;&gt;"",NOT(ISNUMBER(I245)))),"Revisar data/valor",IF(B245&lt;&gt;INT(B245),"Remover horário",IF(OR(F245&lt;0,G245&lt;0,I245&lt;0,G245&gt;F245),"Revisar valores",IF(COUNTIF($A$8:$A$507,A245)&gt;1,"ID duplicado",IF(AND(K245&lt;&gt;"Confirmada",K245&lt;&gt;"Pendente",K245&lt;&gt;"Cancelada"),"Status inválido",IF(I245&gt;H245,"Recebido acima da venda",IF(AND(K245="Cancelada",I245&gt;0),"Cancelada com recebimento","")))))))))</x:f>
      </x:c>
      <x:c r="M245" s="24"/>
    </x:row>
    <x:row r="246" ht="22" customHeight="1">
      <x:c r="A246" s="24"/>
      <x:c r="B246" s="28"/>
      <x:c r="C246" s="24"/>
      <x:c r="D246" s="24"/>
      <x:c r="E246" s="24"/>
      <x:c r="F246" s="36"/>
      <x:c r="G246" s="36"/>
      <x:c r="H246" s="37" t="str">
        <x:f>IF(OR(A246="",NOT(ISNUMBER(F246)),AND(G246&lt;&gt;"",NOT(ISNUMBER(G246)))),"",ROUND(F246-G246,2))</x:f>
      </x:c>
      <x:c r="I246" s="36"/>
      <x:c r="J246" s="37" t="str">
        <x:f>IF(OR(NOT(ISNUMBER(H246)),AND(I246&lt;&gt;"",NOT(ISNUMBER(I246)))),"",H246-I246)</x:f>
      </x:c>
      <x:c r="K246" s="24"/>
      <x:c r="L246" s="26" t="str">
        <x:f>IF(COUNTA(A246:G246)+COUNTA(I246)+COUNTA(K246)+COUNTA(M246)=0,"",IF(OR(A246="",B246="",C246="",D246="",E246="",F246="",K246="",M246=""),"Completar campos",IF(OR(NOT(ISNUMBER(B246)),NOT(ISNUMBER(F246)),AND(G246&lt;&gt;"",NOT(ISNUMBER(G246))),AND(I246&lt;&gt;"",NOT(ISNUMBER(I246)))),"Revisar data/valor",IF(B246&lt;&gt;INT(B246),"Remover horário",IF(OR(F246&lt;0,G246&lt;0,I246&lt;0,G246&gt;F246),"Revisar valores",IF(COUNTIF($A$8:$A$507,A246)&gt;1,"ID duplicado",IF(AND(K246&lt;&gt;"Confirmada",K246&lt;&gt;"Pendente",K246&lt;&gt;"Cancelada"),"Status inválido",IF(I246&gt;H246,"Recebido acima da venda",IF(AND(K246="Cancelada",I246&gt;0),"Cancelada com recebimento","")))))))))</x:f>
      </x:c>
      <x:c r="M246" s="24"/>
    </x:row>
    <x:row r="247" ht="22" customHeight="1">
      <x:c r="A247" s="24"/>
      <x:c r="B247" s="28"/>
      <x:c r="C247" s="24"/>
      <x:c r="D247" s="24"/>
      <x:c r="E247" s="24"/>
      <x:c r="F247" s="36"/>
      <x:c r="G247" s="36"/>
      <x:c r="H247" s="37" t="str">
        <x:f>IF(OR(A247="",NOT(ISNUMBER(F247)),AND(G247&lt;&gt;"",NOT(ISNUMBER(G247)))),"",ROUND(F247-G247,2))</x:f>
      </x:c>
      <x:c r="I247" s="36"/>
      <x:c r="J247" s="37" t="str">
        <x:f>IF(OR(NOT(ISNUMBER(H247)),AND(I247&lt;&gt;"",NOT(ISNUMBER(I247)))),"",H247-I247)</x:f>
      </x:c>
      <x:c r="K247" s="24"/>
      <x:c r="L247" s="26" t="str">
        <x:f>IF(COUNTA(A247:G247)+COUNTA(I247)+COUNTA(K247)+COUNTA(M247)=0,"",IF(OR(A247="",B247="",C247="",D247="",E247="",F247="",K247="",M247=""),"Completar campos",IF(OR(NOT(ISNUMBER(B247)),NOT(ISNUMBER(F247)),AND(G247&lt;&gt;"",NOT(ISNUMBER(G247))),AND(I247&lt;&gt;"",NOT(ISNUMBER(I247)))),"Revisar data/valor",IF(B247&lt;&gt;INT(B247),"Remover horário",IF(OR(F247&lt;0,G247&lt;0,I247&lt;0,G247&gt;F247),"Revisar valores",IF(COUNTIF($A$8:$A$507,A247)&gt;1,"ID duplicado",IF(AND(K247&lt;&gt;"Confirmada",K247&lt;&gt;"Pendente",K247&lt;&gt;"Cancelada"),"Status inválido",IF(I247&gt;H247,"Recebido acima da venda",IF(AND(K247="Cancelada",I247&gt;0),"Cancelada com recebimento","")))))))))</x:f>
      </x:c>
      <x:c r="M247" s="24"/>
    </x:row>
    <x:row r="248" ht="22" customHeight="1">
      <x:c r="A248" s="24"/>
      <x:c r="B248" s="28"/>
      <x:c r="C248" s="24"/>
      <x:c r="D248" s="24"/>
      <x:c r="E248" s="24"/>
      <x:c r="F248" s="36"/>
      <x:c r="G248" s="36"/>
      <x:c r="H248" s="37" t="str">
        <x:f>IF(OR(A248="",NOT(ISNUMBER(F248)),AND(G248&lt;&gt;"",NOT(ISNUMBER(G248)))),"",ROUND(F248-G248,2))</x:f>
      </x:c>
      <x:c r="I248" s="36"/>
      <x:c r="J248" s="37" t="str">
        <x:f>IF(OR(NOT(ISNUMBER(H248)),AND(I248&lt;&gt;"",NOT(ISNUMBER(I248)))),"",H248-I248)</x:f>
      </x:c>
      <x:c r="K248" s="24"/>
      <x:c r="L248" s="26" t="str">
        <x:f>IF(COUNTA(A248:G248)+COUNTA(I248)+COUNTA(K248)+COUNTA(M248)=0,"",IF(OR(A248="",B248="",C248="",D248="",E248="",F248="",K248="",M248=""),"Completar campos",IF(OR(NOT(ISNUMBER(B248)),NOT(ISNUMBER(F248)),AND(G248&lt;&gt;"",NOT(ISNUMBER(G248))),AND(I248&lt;&gt;"",NOT(ISNUMBER(I248)))),"Revisar data/valor",IF(B248&lt;&gt;INT(B248),"Remover horário",IF(OR(F248&lt;0,G248&lt;0,I248&lt;0,G248&gt;F248),"Revisar valores",IF(COUNTIF($A$8:$A$507,A248)&gt;1,"ID duplicado",IF(AND(K248&lt;&gt;"Confirmada",K248&lt;&gt;"Pendente",K248&lt;&gt;"Cancelada"),"Status inválido",IF(I248&gt;H248,"Recebido acima da venda",IF(AND(K248="Cancelada",I248&gt;0),"Cancelada com recebimento","")))))))))</x:f>
      </x:c>
      <x:c r="M248" s="24"/>
    </x:row>
    <x:row r="249" ht="22" customHeight="1">
      <x:c r="A249" s="24"/>
      <x:c r="B249" s="28"/>
      <x:c r="C249" s="24"/>
      <x:c r="D249" s="24"/>
      <x:c r="E249" s="24"/>
      <x:c r="F249" s="36"/>
      <x:c r="G249" s="36"/>
      <x:c r="H249" s="37" t="str">
        <x:f>IF(OR(A249="",NOT(ISNUMBER(F249)),AND(G249&lt;&gt;"",NOT(ISNUMBER(G249)))),"",ROUND(F249-G249,2))</x:f>
      </x:c>
      <x:c r="I249" s="36"/>
      <x:c r="J249" s="37" t="str">
        <x:f>IF(OR(NOT(ISNUMBER(H249)),AND(I249&lt;&gt;"",NOT(ISNUMBER(I249)))),"",H249-I249)</x:f>
      </x:c>
      <x:c r="K249" s="24"/>
      <x:c r="L249" s="26" t="str">
        <x:f>IF(COUNTA(A249:G249)+COUNTA(I249)+COUNTA(K249)+COUNTA(M249)=0,"",IF(OR(A249="",B249="",C249="",D249="",E249="",F249="",K249="",M249=""),"Completar campos",IF(OR(NOT(ISNUMBER(B249)),NOT(ISNUMBER(F249)),AND(G249&lt;&gt;"",NOT(ISNUMBER(G249))),AND(I249&lt;&gt;"",NOT(ISNUMBER(I249)))),"Revisar data/valor",IF(B249&lt;&gt;INT(B249),"Remover horário",IF(OR(F249&lt;0,G249&lt;0,I249&lt;0,G249&gt;F249),"Revisar valores",IF(COUNTIF($A$8:$A$507,A249)&gt;1,"ID duplicado",IF(AND(K249&lt;&gt;"Confirmada",K249&lt;&gt;"Pendente",K249&lt;&gt;"Cancelada"),"Status inválido",IF(I249&gt;H249,"Recebido acima da venda",IF(AND(K249="Cancelada",I249&gt;0),"Cancelada com recebimento","")))))))))</x:f>
      </x:c>
      <x:c r="M249" s="24"/>
    </x:row>
    <x:row r="250" ht="22" customHeight="1">
      <x:c r="A250" s="24"/>
      <x:c r="B250" s="28"/>
      <x:c r="C250" s="24"/>
      <x:c r="D250" s="24"/>
      <x:c r="E250" s="24"/>
      <x:c r="F250" s="36"/>
      <x:c r="G250" s="36"/>
      <x:c r="H250" s="37" t="str">
        <x:f>IF(OR(A250="",NOT(ISNUMBER(F250)),AND(G250&lt;&gt;"",NOT(ISNUMBER(G250)))),"",ROUND(F250-G250,2))</x:f>
      </x:c>
      <x:c r="I250" s="36"/>
      <x:c r="J250" s="37" t="str">
        <x:f>IF(OR(NOT(ISNUMBER(H250)),AND(I250&lt;&gt;"",NOT(ISNUMBER(I250)))),"",H250-I250)</x:f>
      </x:c>
      <x:c r="K250" s="24"/>
      <x:c r="L250" s="26" t="str">
        <x:f>IF(COUNTA(A250:G250)+COUNTA(I250)+COUNTA(K250)+COUNTA(M250)=0,"",IF(OR(A250="",B250="",C250="",D250="",E250="",F250="",K250="",M250=""),"Completar campos",IF(OR(NOT(ISNUMBER(B250)),NOT(ISNUMBER(F250)),AND(G250&lt;&gt;"",NOT(ISNUMBER(G250))),AND(I250&lt;&gt;"",NOT(ISNUMBER(I250)))),"Revisar data/valor",IF(B250&lt;&gt;INT(B250),"Remover horário",IF(OR(F250&lt;0,G250&lt;0,I250&lt;0,G250&gt;F250),"Revisar valores",IF(COUNTIF($A$8:$A$507,A250)&gt;1,"ID duplicado",IF(AND(K250&lt;&gt;"Confirmada",K250&lt;&gt;"Pendente",K250&lt;&gt;"Cancelada"),"Status inválido",IF(I250&gt;H250,"Recebido acima da venda",IF(AND(K250="Cancelada",I250&gt;0),"Cancelada com recebimento","")))))))))</x:f>
      </x:c>
      <x:c r="M250" s="24"/>
    </x:row>
    <x:row r="251" ht="22" customHeight="1">
      <x:c r="A251" s="24"/>
      <x:c r="B251" s="28"/>
      <x:c r="C251" s="24"/>
      <x:c r="D251" s="24"/>
      <x:c r="E251" s="24"/>
      <x:c r="F251" s="36"/>
      <x:c r="G251" s="36"/>
      <x:c r="H251" s="37" t="str">
        <x:f>IF(OR(A251="",NOT(ISNUMBER(F251)),AND(G251&lt;&gt;"",NOT(ISNUMBER(G251)))),"",ROUND(F251-G251,2))</x:f>
      </x:c>
      <x:c r="I251" s="36"/>
      <x:c r="J251" s="37" t="str">
        <x:f>IF(OR(NOT(ISNUMBER(H251)),AND(I251&lt;&gt;"",NOT(ISNUMBER(I251)))),"",H251-I251)</x:f>
      </x:c>
      <x:c r="K251" s="24"/>
      <x:c r="L251" s="26" t="str">
        <x:f>IF(COUNTA(A251:G251)+COUNTA(I251)+COUNTA(K251)+COUNTA(M251)=0,"",IF(OR(A251="",B251="",C251="",D251="",E251="",F251="",K251="",M251=""),"Completar campos",IF(OR(NOT(ISNUMBER(B251)),NOT(ISNUMBER(F251)),AND(G251&lt;&gt;"",NOT(ISNUMBER(G251))),AND(I251&lt;&gt;"",NOT(ISNUMBER(I251)))),"Revisar data/valor",IF(B251&lt;&gt;INT(B251),"Remover horário",IF(OR(F251&lt;0,G251&lt;0,I251&lt;0,G251&gt;F251),"Revisar valores",IF(COUNTIF($A$8:$A$507,A251)&gt;1,"ID duplicado",IF(AND(K251&lt;&gt;"Confirmada",K251&lt;&gt;"Pendente",K251&lt;&gt;"Cancelada"),"Status inválido",IF(I251&gt;H251,"Recebido acima da venda",IF(AND(K251="Cancelada",I251&gt;0),"Cancelada com recebimento","")))))))))</x:f>
      </x:c>
      <x:c r="M251" s="24"/>
    </x:row>
    <x:row r="252" ht="22" customHeight="1">
      <x:c r="A252" s="24"/>
      <x:c r="B252" s="28"/>
      <x:c r="C252" s="24"/>
      <x:c r="D252" s="24"/>
      <x:c r="E252" s="24"/>
      <x:c r="F252" s="36"/>
      <x:c r="G252" s="36"/>
      <x:c r="H252" s="37" t="str">
        <x:f>IF(OR(A252="",NOT(ISNUMBER(F252)),AND(G252&lt;&gt;"",NOT(ISNUMBER(G252)))),"",ROUND(F252-G252,2))</x:f>
      </x:c>
      <x:c r="I252" s="36"/>
      <x:c r="J252" s="37" t="str">
        <x:f>IF(OR(NOT(ISNUMBER(H252)),AND(I252&lt;&gt;"",NOT(ISNUMBER(I252)))),"",H252-I252)</x:f>
      </x:c>
      <x:c r="K252" s="24"/>
      <x:c r="L252" s="26" t="str">
        <x:f>IF(COUNTA(A252:G252)+COUNTA(I252)+COUNTA(K252)+COUNTA(M252)=0,"",IF(OR(A252="",B252="",C252="",D252="",E252="",F252="",K252="",M252=""),"Completar campos",IF(OR(NOT(ISNUMBER(B252)),NOT(ISNUMBER(F252)),AND(G252&lt;&gt;"",NOT(ISNUMBER(G252))),AND(I252&lt;&gt;"",NOT(ISNUMBER(I252)))),"Revisar data/valor",IF(B252&lt;&gt;INT(B252),"Remover horário",IF(OR(F252&lt;0,G252&lt;0,I252&lt;0,G252&gt;F252),"Revisar valores",IF(COUNTIF($A$8:$A$507,A252)&gt;1,"ID duplicado",IF(AND(K252&lt;&gt;"Confirmada",K252&lt;&gt;"Pendente",K252&lt;&gt;"Cancelada"),"Status inválido",IF(I252&gt;H252,"Recebido acima da venda",IF(AND(K252="Cancelada",I252&gt;0),"Cancelada com recebimento","")))))))))</x:f>
      </x:c>
      <x:c r="M252" s="24"/>
    </x:row>
    <x:row r="253" ht="22" customHeight="1">
      <x:c r="A253" s="24"/>
      <x:c r="B253" s="28"/>
      <x:c r="C253" s="24"/>
      <x:c r="D253" s="24"/>
      <x:c r="E253" s="24"/>
      <x:c r="F253" s="36"/>
      <x:c r="G253" s="36"/>
      <x:c r="H253" s="37" t="str">
        <x:f>IF(OR(A253="",NOT(ISNUMBER(F253)),AND(G253&lt;&gt;"",NOT(ISNUMBER(G253)))),"",ROUND(F253-G253,2))</x:f>
      </x:c>
      <x:c r="I253" s="36"/>
      <x:c r="J253" s="37" t="str">
        <x:f>IF(OR(NOT(ISNUMBER(H253)),AND(I253&lt;&gt;"",NOT(ISNUMBER(I253)))),"",H253-I253)</x:f>
      </x:c>
      <x:c r="K253" s="24"/>
      <x:c r="L253" s="26" t="str">
        <x:f>IF(COUNTA(A253:G253)+COUNTA(I253)+COUNTA(K253)+COUNTA(M253)=0,"",IF(OR(A253="",B253="",C253="",D253="",E253="",F253="",K253="",M253=""),"Completar campos",IF(OR(NOT(ISNUMBER(B253)),NOT(ISNUMBER(F253)),AND(G253&lt;&gt;"",NOT(ISNUMBER(G253))),AND(I253&lt;&gt;"",NOT(ISNUMBER(I253)))),"Revisar data/valor",IF(B253&lt;&gt;INT(B253),"Remover horário",IF(OR(F253&lt;0,G253&lt;0,I253&lt;0,G253&gt;F253),"Revisar valores",IF(COUNTIF($A$8:$A$507,A253)&gt;1,"ID duplicado",IF(AND(K253&lt;&gt;"Confirmada",K253&lt;&gt;"Pendente",K253&lt;&gt;"Cancelada"),"Status inválido",IF(I253&gt;H253,"Recebido acima da venda",IF(AND(K253="Cancelada",I253&gt;0),"Cancelada com recebimento","")))))))))</x:f>
      </x:c>
      <x:c r="M253" s="24"/>
    </x:row>
    <x:row r="254" ht="22" customHeight="1">
      <x:c r="A254" s="24"/>
      <x:c r="B254" s="28"/>
      <x:c r="C254" s="24"/>
      <x:c r="D254" s="24"/>
      <x:c r="E254" s="24"/>
      <x:c r="F254" s="36"/>
      <x:c r="G254" s="36"/>
      <x:c r="H254" s="37" t="str">
        <x:f>IF(OR(A254="",NOT(ISNUMBER(F254)),AND(G254&lt;&gt;"",NOT(ISNUMBER(G254)))),"",ROUND(F254-G254,2))</x:f>
      </x:c>
      <x:c r="I254" s="36"/>
      <x:c r="J254" s="37" t="str">
        <x:f>IF(OR(NOT(ISNUMBER(H254)),AND(I254&lt;&gt;"",NOT(ISNUMBER(I254)))),"",H254-I254)</x:f>
      </x:c>
      <x:c r="K254" s="24"/>
      <x:c r="L254" s="26" t="str">
        <x:f>IF(COUNTA(A254:G254)+COUNTA(I254)+COUNTA(K254)+COUNTA(M254)=0,"",IF(OR(A254="",B254="",C254="",D254="",E254="",F254="",K254="",M254=""),"Completar campos",IF(OR(NOT(ISNUMBER(B254)),NOT(ISNUMBER(F254)),AND(G254&lt;&gt;"",NOT(ISNUMBER(G254))),AND(I254&lt;&gt;"",NOT(ISNUMBER(I254)))),"Revisar data/valor",IF(B254&lt;&gt;INT(B254),"Remover horário",IF(OR(F254&lt;0,G254&lt;0,I254&lt;0,G254&gt;F254),"Revisar valores",IF(COUNTIF($A$8:$A$507,A254)&gt;1,"ID duplicado",IF(AND(K254&lt;&gt;"Confirmada",K254&lt;&gt;"Pendente",K254&lt;&gt;"Cancelada"),"Status inválido",IF(I254&gt;H254,"Recebido acima da venda",IF(AND(K254="Cancelada",I254&gt;0),"Cancelada com recebimento","")))))))))</x:f>
      </x:c>
      <x:c r="M254" s="24"/>
    </x:row>
    <x:row r="255" ht="22" customHeight="1">
      <x:c r="A255" s="24"/>
      <x:c r="B255" s="28"/>
      <x:c r="C255" s="24"/>
      <x:c r="D255" s="24"/>
      <x:c r="E255" s="24"/>
      <x:c r="F255" s="36"/>
      <x:c r="G255" s="36"/>
      <x:c r="H255" s="37" t="str">
        <x:f>IF(OR(A255="",NOT(ISNUMBER(F255)),AND(G255&lt;&gt;"",NOT(ISNUMBER(G255)))),"",ROUND(F255-G255,2))</x:f>
      </x:c>
      <x:c r="I255" s="36"/>
      <x:c r="J255" s="37" t="str">
        <x:f>IF(OR(NOT(ISNUMBER(H255)),AND(I255&lt;&gt;"",NOT(ISNUMBER(I255)))),"",H255-I255)</x:f>
      </x:c>
      <x:c r="K255" s="24"/>
      <x:c r="L255" s="26" t="str">
        <x:f>IF(COUNTA(A255:G255)+COUNTA(I255)+COUNTA(K255)+COUNTA(M255)=0,"",IF(OR(A255="",B255="",C255="",D255="",E255="",F255="",K255="",M255=""),"Completar campos",IF(OR(NOT(ISNUMBER(B255)),NOT(ISNUMBER(F255)),AND(G255&lt;&gt;"",NOT(ISNUMBER(G255))),AND(I255&lt;&gt;"",NOT(ISNUMBER(I255)))),"Revisar data/valor",IF(B255&lt;&gt;INT(B255),"Remover horário",IF(OR(F255&lt;0,G255&lt;0,I255&lt;0,G255&gt;F255),"Revisar valores",IF(COUNTIF($A$8:$A$507,A255)&gt;1,"ID duplicado",IF(AND(K255&lt;&gt;"Confirmada",K255&lt;&gt;"Pendente",K255&lt;&gt;"Cancelada"),"Status inválido",IF(I255&gt;H255,"Recebido acima da venda",IF(AND(K255="Cancelada",I255&gt;0),"Cancelada com recebimento","")))))))))</x:f>
      </x:c>
      <x:c r="M255" s="24"/>
    </x:row>
    <x:row r="256" ht="22" customHeight="1">
      <x:c r="A256" s="24"/>
      <x:c r="B256" s="28"/>
      <x:c r="C256" s="24"/>
      <x:c r="D256" s="24"/>
      <x:c r="E256" s="24"/>
      <x:c r="F256" s="36"/>
      <x:c r="G256" s="36"/>
      <x:c r="H256" s="37" t="str">
        <x:f>IF(OR(A256="",NOT(ISNUMBER(F256)),AND(G256&lt;&gt;"",NOT(ISNUMBER(G256)))),"",ROUND(F256-G256,2))</x:f>
      </x:c>
      <x:c r="I256" s="36"/>
      <x:c r="J256" s="37" t="str">
        <x:f>IF(OR(NOT(ISNUMBER(H256)),AND(I256&lt;&gt;"",NOT(ISNUMBER(I256)))),"",H256-I256)</x:f>
      </x:c>
      <x:c r="K256" s="24"/>
      <x:c r="L256" s="26" t="str">
        <x:f>IF(COUNTA(A256:G256)+COUNTA(I256)+COUNTA(K256)+COUNTA(M256)=0,"",IF(OR(A256="",B256="",C256="",D256="",E256="",F256="",K256="",M256=""),"Completar campos",IF(OR(NOT(ISNUMBER(B256)),NOT(ISNUMBER(F256)),AND(G256&lt;&gt;"",NOT(ISNUMBER(G256))),AND(I256&lt;&gt;"",NOT(ISNUMBER(I256)))),"Revisar data/valor",IF(B256&lt;&gt;INT(B256),"Remover horário",IF(OR(F256&lt;0,G256&lt;0,I256&lt;0,G256&gt;F256),"Revisar valores",IF(COUNTIF($A$8:$A$507,A256)&gt;1,"ID duplicado",IF(AND(K256&lt;&gt;"Confirmada",K256&lt;&gt;"Pendente",K256&lt;&gt;"Cancelada"),"Status inválido",IF(I256&gt;H256,"Recebido acima da venda",IF(AND(K256="Cancelada",I256&gt;0),"Cancelada com recebimento","")))))))))</x:f>
      </x:c>
      <x:c r="M256" s="24"/>
    </x:row>
    <x:row r="257" ht="22" customHeight="1">
      <x:c r="A257" s="24"/>
      <x:c r="B257" s="28"/>
      <x:c r="C257" s="24"/>
      <x:c r="D257" s="24"/>
      <x:c r="E257" s="24"/>
      <x:c r="F257" s="36"/>
      <x:c r="G257" s="36"/>
      <x:c r="H257" s="37" t="str">
        <x:f>IF(OR(A257="",NOT(ISNUMBER(F257)),AND(G257&lt;&gt;"",NOT(ISNUMBER(G257)))),"",ROUND(F257-G257,2))</x:f>
      </x:c>
      <x:c r="I257" s="36"/>
      <x:c r="J257" s="37" t="str">
        <x:f>IF(OR(NOT(ISNUMBER(H257)),AND(I257&lt;&gt;"",NOT(ISNUMBER(I257)))),"",H257-I257)</x:f>
      </x:c>
      <x:c r="K257" s="24"/>
      <x:c r="L257" s="26" t="str">
        <x:f>IF(COUNTA(A257:G257)+COUNTA(I257)+COUNTA(K257)+COUNTA(M257)=0,"",IF(OR(A257="",B257="",C257="",D257="",E257="",F257="",K257="",M257=""),"Completar campos",IF(OR(NOT(ISNUMBER(B257)),NOT(ISNUMBER(F257)),AND(G257&lt;&gt;"",NOT(ISNUMBER(G257))),AND(I257&lt;&gt;"",NOT(ISNUMBER(I257)))),"Revisar data/valor",IF(B257&lt;&gt;INT(B257),"Remover horário",IF(OR(F257&lt;0,G257&lt;0,I257&lt;0,G257&gt;F257),"Revisar valores",IF(COUNTIF($A$8:$A$507,A257)&gt;1,"ID duplicado",IF(AND(K257&lt;&gt;"Confirmada",K257&lt;&gt;"Pendente",K257&lt;&gt;"Cancelada"),"Status inválido",IF(I257&gt;H257,"Recebido acima da venda",IF(AND(K257="Cancelada",I257&gt;0),"Cancelada com recebimento","")))))))))</x:f>
      </x:c>
      <x:c r="M257" s="24"/>
    </x:row>
    <x:row r="258" ht="22" customHeight="1">
      <x:c r="A258" s="24"/>
      <x:c r="B258" s="28"/>
      <x:c r="C258" s="24"/>
      <x:c r="D258" s="24"/>
      <x:c r="E258" s="24"/>
      <x:c r="F258" s="36"/>
      <x:c r="G258" s="36"/>
      <x:c r="H258" s="37" t="str">
        <x:f>IF(OR(A258="",NOT(ISNUMBER(F258)),AND(G258&lt;&gt;"",NOT(ISNUMBER(G258)))),"",ROUND(F258-G258,2))</x:f>
      </x:c>
      <x:c r="I258" s="36"/>
      <x:c r="J258" s="37" t="str">
        <x:f>IF(OR(NOT(ISNUMBER(H258)),AND(I258&lt;&gt;"",NOT(ISNUMBER(I258)))),"",H258-I258)</x:f>
      </x:c>
      <x:c r="K258" s="24"/>
      <x:c r="L258" s="26" t="str">
        <x:f>IF(COUNTA(A258:G258)+COUNTA(I258)+COUNTA(K258)+COUNTA(M258)=0,"",IF(OR(A258="",B258="",C258="",D258="",E258="",F258="",K258="",M258=""),"Completar campos",IF(OR(NOT(ISNUMBER(B258)),NOT(ISNUMBER(F258)),AND(G258&lt;&gt;"",NOT(ISNUMBER(G258))),AND(I258&lt;&gt;"",NOT(ISNUMBER(I258)))),"Revisar data/valor",IF(B258&lt;&gt;INT(B258),"Remover horário",IF(OR(F258&lt;0,G258&lt;0,I258&lt;0,G258&gt;F258),"Revisar valores",IF(COUNTIF($A$8:$A$507,A258)&gt;1,"ID duplicado",IF(AND(K258&lt;&gt;"Confirmada",K258&lt;&gt;"Pendente",K258&lt;&gt;"Cancelada"),"Status inválido",IF(I258&gt;H258,"Recebido acima da venda",IF(AND(K258="Cancelada",I258&gt;0),"Cancelada com recebimento","")))))))))</x:f>
      </x:c>
      <x:c r="M258" s="24"/>
    </x:row>
    <x:row r="259" ht="22" customHeight="1">
      <x:c r="A259" s="24"/>
      <x:c r="B259" s="28"/>
      <x:c r="C259" s="24"/>
      <x:c r="D259" s="24"/>
      <x:c r="E259" s="24"/>
      <x:c r="F259" s="36"/>
      <x:c r="G259" s="36"/>
      <x:c r="H259" s="37" t="str">
        <x:f>IF(OR(A259="",NOT(ISNUMBER(F259)),AND(G259&lt;&gt;"",NOT(ISNUMBER(G259)))),"",ROUND(F259-G259,2))</x:f>
      </x:c>
      <x:c r="I259" s="36"/>
      <x:c r="J259" s="37" t="str">
        <x:f>IF(OR(NOT(ISNUMBER(H259)),AND(I259&lt;&gt;"",NOT(ISNUMBER(I259)))),"",H259-I259)</x:f>
      </x:c>
      <x:c r="K259" s="24"/>
      <x:c r="L259" s="26" t="str">
        <x:f>IF(COUNTA(A259:G259)+COUNTA(I259)+COUNTA(K259)+COUNTA(M259)=0,"",IF(OR(A259="",B259="",C259="",D259="",E259="",F259="",K259="",M259=""),"Completar campos",IF(OR(NOT(ISNUMBER(B259)),NOT(ISNUMBER(F259)),AND(G259&lt;&gt;"",NOT(ISNUMBER(G259))),AND(I259&lt;&gt;"",NOT(ISNUMBER(I259)))),"Revisar data/valor",IF(B259&lt;&gt;INT(B259),"Remover horário",IF(OR(F259&lt;0,G259&lt;0,I259&lt;0,G259&gt;F259),"Revisar valores",IF(COUNTIF($A$8:$A$507,A259)&gt;1,"ID duplicado",IF(AND(K259&lt;&gt;"Confirmada",K259&lt;&gt;"Pendente",K259&lt;&gt;"Cancelada"),"Status inválido",IF(I259&gt;H259,"Recebido acima da venda",IF(AND(K259="Cancelada",I259&gt;0),"Cancelada com recebimento","")))))))))</x:f>
      </x:c>
      <x:c r="M259" s="24"/>
    </x:row>
    <x:row r="260" ht="22" customHeight="1">
      <x:c r="A260" s="24"/>
      <x:c r="B260" s="28"/>
      <x:c r="C260" s="24"/>
      <x:c r="D260" s="24"/>
      <x:c r="E260" s="24"/>
      <x:c r="F260" s="36"/>
      <x:c r="G260" s="36"/>
      <x:c r="H260" s="37" t="str">
        <x:f>IF(OR(A260="",NOT(ISNUMBER(F260)),AND(G260&lt;&gt;"",NOT(ISNUMBER(G260)))),"",ROUND(F260-G260,2))</x:f>
      </x:c>
      <x:c r="I260" s="36"/>
      <x:c r="J260" s="37" t="str">
        <x:f>IF(OR(NOT(ISNUMBER(H260)),AND(I260&lt;&gt;"",NOT(ISNUMBER(I260)))),"",H260-I260)</x:f>
      </x:c>
      <x:c r="K260" s="24"/>
      <x:c r="L260" s="26" t="str">
        <x:f>IF(COUNTA(A260:G260)+COUNTA(I260)+COUNTA(K260)+COUNTA(M260)=0,"",IF(OR(A260="",B260="",C260="",D260="",E260="",F260="",K260="",M260=""),"Completar campos",IF(OR(NOT(ISNUMBER(B260)),NOT(ISNUMBER(F260)),AND(G260&lt;&gt;"",NOT(ISNUMBER(G260))),AND(I260&lt;&gt;"",NOT(ISNUMBER(I260)))),"Revisar data/valor",IF(B260&lt;&gt;INT(B260),"Remover horário",IF(OR(F260&lt;0,G260&lt;0,I260&lt;0,G260&gt;F260),"Revisar valores",IF(COUNTIF($A$8:$A$507,A260)&gt;1,"ID duplicado",IF(AND(K260&lt;&gt;"Confirmada",K260&lt;&gt;"Pendente",K260&lt;&gt;"Cancelada"),"Status inválido",IF(I260&gt;H260,"Recebido acima da venda",IF(AND(K260="Cancelada",I260&gt;0),"Cancelada com recebimento","")))))))))</x:f>
      </x:c>
      <x:c r="M260" s="24"/>
    </x:row>
    <x:row r="261" ht="22" customHeight="1">
      <x:c r="A261" s="24"/>
      <x:c r="B261" s="28"/>
      <x:c r="C261" s="24"/>
      <x:c r="D261" s="24"/>
      <x:c r="E261" s="24"/>
      <x:c r="F261" s="36"/>
      <x:c r="G261" s="36"/>
      <x:c r="H261" s="37" t="str">
        <x:f>IF(OR(A261="",NOT(ISNUMBER(F261)),AND(G261&lt;&gt;"",NOT(ISNUMBER(G261)))),"",ROUND(F261-G261,2))</x:f>
      </x:c>
      <x:c r="I261" s="36"/>
      <x:c r="J261" s="37" t="str">
        <x:f>IF(OR(NOT(ISNUMBER(H261)),AND(I261&lt;&gt;"",NOT(ISNUMBER(I261)))),"",H261-I261)</x:f>
      </x:c>
      <x:c r="K261" s="24"/>
      <x:c r="L261" s="26" t="str">
        <x:f>IF(COUNTA(A261:G261)+COUNTA(I261)+COUNTA(K261)+COUNTA(M261)=0,"",IF(OR(A261="",B261="",C261="",D261="",E261="",F261="",K261="",M261=""),"Completar campos",IF(OR(NOT(ISNUMBER(B261)),NOT(ISNUMBER(F261)),AND(G261&lt;&gt;"",NOT(ISNUMBER(G261))),AND(I261&lt;&gt;"",NOT(ISNUMBER(I261)))),"Revisar data/valor",IF(B261&lt;&gt;INT(B261),"Remover horário",IF(OR(F261&lt;0,G261&lt;0,I261&lt;0,G261&gt;F261),"Revisar valores",IF(COUNTIF($A$8:$A$507,A261)&gt;1,"ID duplicado",IF(AND(K261&lt;&gt;"Confirmada",K261&lt;&gt;"Pendente",K261&lt;&gt;"Cancelada"),"Status inválido",IF(I261&gt;H261,"Recebido acima da venda",IF(AND(K261="Cancelada",I261&gt;0),"Cancelada com recebimento","")))))))))</x:f>
      </x:c>
      <x:c r="M261" s="24"/>
    </x:row>
    <x:row r="262" ht="22" customHeight="1">
      <x:c r="A262" s="24"/>
      <x:c r="B262" s="28"/>
      <x:c r="C262" s="24"/>
      <x:c r="D262" s="24"/>
      <x:c r="E262" s="24"/>
      <x:c r="F262" s="36"/>
      <x:c r="G262" s="36"/>
      <x:c r="H262" s="37" t="str">
        <x:f>IF(OR(A262="",NOT(ISNUMBER(F262)),AND(G262&lt;&gt;"",NOT(ISNUMBER(G262)))),"",ROUND(F262-G262,2))</x:f>
      </x:c>
      <x:c r="I262" s="36"/>
      <x:c r="J262" s="37" t="str">
        <x:f>IF(OR(NOT(ISNUMBER(H262)),AND(I262&lt;&gt;"",NOT(ISNUMBER(I262)))),"",H262-I262)</x:f>
      </x:c>
      <x:c r="K262" s="24"/>
      <x:c r="L262" s="26" t="str">
        <x:f>IF(COUNTA(A262:G262)+COUNTA(I262)+COUNTA(K262)+COUNTA(M262)=0,"",IF(OR(A262="",B262="",C262="",D262="",E262="",F262="",K262="",M262=""),"Completar campos",IF(OR(NOT(ISNUMBER(B262)),NOT(ISNUMBER(F262)),AND(G262&lt;&gt;"",NOT(ISNUMBER(G262))),AND(I262&lt;&gt;"",NOT(ISNUMBER(I262)))),"Revisar data/valor",IF(B262&lt;&gt;INT(B262),"Remover horário",IF(OR(F262&lt;0,G262&lt;0,I262&lt;0,G262&gt;F262),"Revisar valores",IF(COUNTIF($A$8:$A$507,A262)&gt;1,"ID duplicado",IF(AND(K262&lt;&gt;"Confirmada",K262&lt;&gt;"Pendente",K262&lt;&gt;"Cancelada"),"Status inválido",IF(I262&gt;H262,"Recebido acima da venda",IF(AND(K262="Cancelada",I262&gt;0),"Cancelada com recebimento","")))))))))</x:f>
      </x:c>
      <x:c r="M262" s="24"/>
    </x:row>
    <x:row r="263" ht="22" customHeight="1">
      <x:c r="A263" s="24"/>
      <x:c r="B263" s="28"/>
      <x:c r="C263" s="24"/>
      <x:c r="D263" s="24"/>
      <x:c r="E263" s="24"/>
      <x:c r="F263" s="36"/>
      <x:c r="G263" s="36"/>
      <x:c r="H263" s="37" t="str">
        <x:f>IF(OR(A263="",NOT(ISNUMBER(F263)),AND(G263&lt;&gt;"",NOT(ISNUMBER(G263)))),"",ROUND(F263-G263,2))</x:f>
      </x:c>
      <x:c r="I263" s="36"/>
      <x:c r="J263" s="37" t="str">
        <x:f>IF(OR(NOT(ISNUMBER(H263)),AND(I263&lt;&gt;"",NOT(ISNUMBER(I263)))),"",H263-I263)</x:f>
      </x:c>
      <x:c r="K263" s="24"/>
      <x:c r="L263" s="26" t="str">
        <x:f>IF(COUNTA(A263:G263)+COUNTA(I263)+COUNTA(K263)+COUNTA(M263)=0,"",IF(OR(A263="",B263="",C263="",D263="",E263="",F263="",K263="",M263=""),"Completar campos",IF(OR(NOT(ISNUMBER(B263)),NOT(ISNUMBER(F263)),AND(G263&lt;&gt;"",NOT(ISNUMBER(G263))),AND(I263&lt;&gt;"",NOT(ISNUMBER(I263)))),"Revisar data/valor",IF(B263&lt;&gt;INT(B263),"Remover horário",IF(OR(F263&lt;0,G263&lt;0,I263&lt;0,G263&gt;F263),"Revisar valores",IF(COUNTIF($A$8:$A$507,A263)&gt;1,"ID duplicado",IF(AND(K263&lt;&gt;"Confirmada",K263&lt;&gt;"Pendente",K263&lt;&gt;"Cancelada"),"Status inválido",IF(I263&gt;H263,"Recebido acima da venda",IF(AND(K263="Cancelada",I263&gt;0),"Cancelada com recebimento","")))))))))</x:f>
      </x:c>
      <x:c r="M263" s="24"/>
    </x:row>
    <x:row r="264" ht="22" customHeight="1">
      <x:c r="A264" s="24"/>
      <x:c r="B264" s="28"/>
      <x:c r="C264" s="24"/>
      <x:c r="D264" s="24"/>
      <x:c r="E264" s="24"/>
      <x:c r="F264" s="36"/>
      <x:c r="G264" s="36"/>
      <x:c r="H264" s="37" t="str">
        <x:f>IF(OR(A264="",NOT(ISNUMBER(F264)),AND(G264&lt;&gt;"",NOT(ISNUMBER(G264)))),"",ROUND(F264-G264,2))</x:f>
      </x:c>
      <x:c r="I264" s="36"/>
      <x:c r="J264" s="37" t="str">
        <x:f>IF(OR(NOT(ISNUMBER(H264)),AND(I264&lt;&gt;"",NOT(ISNUMBER(I264)))),"",H264-I264)</x:f>
      </x:c>
      <x:c r="K264" s="24"/>
      <x:c r="L264" s="26" t="str">
        <x:f>IF(COUNTA(A264:G264)+COUNTA(I264)+COUNTA(K264)+COUNTA(M264)=0,"",IF(OR(A264="",B264="",C264="",D264="",E264="",F264="",K264="",M264=""),"Completar campos",IF(OR(NOT(ISNUMBER(B264)),NOT(ISNUMBER(F264)),AND(G264&lt;&gt;"",NOT(ISNUMBER(G264))),AND(I264&lt;&gt;"",NOT(ISNUMBER(I264)))),"Revisar data/valor",IF(B264&lt;&gt;INT(B264),"Remover horário",IF(OR(F264&lt;0,G264&lt;0,I264&lt;0,G264&gt;F264),"Revisar valores",IF(COUNTIF($A$8:$A$507,A264)&gt;1,"ID duplicado",IF(AND(K264&lt;&gt;"Confirmada",K264&lt;&gt;"Pendente",K264&lt;&gt;"Cancelada"),"Status inválido",IF(I264&gt;H264,"Recebido acima da venda",IF(AND(K264="Cancelada",I264&gt;0),"Cancelada com recebimento","")))))))))</x:f>
      </x:c>
      <x:c r="M264" s="24"/>
    </x:row>
    <x:row r="265" ht="22" customHeight="1">
      <x:c r="A265" s="24"/>
      <x:c r="B265" s="28"/>
      <x:c r="C265" s="24"/>
      <x:c r="D265" s="24"/>
      <x:c r="E265" s="24"/>
      <x:c r="F265" s="36"/>
      <x:c r="G265" s="36"/>
      <x:c r="H265" s="37" t="str">
        <x:f>IF(OR(A265="",NOT(ISNUMBER(F265)),AND(G265&lt;&gt;"",NOT(ISNUMBER(G265)))),"",ROUND(F265-G265,2))</x:f>
      </x:c>
      <x:c r="I265" s="36"/>
      <x:c r="J265" s="37" t="str">
        <x:f>IF(OR(NOT(ISNUMBER(H265)),AND(I265&lt;&gt;"",NOT(ISNUMBER(I265)))),"",H265-I265)</x:f>
      </x:c>
      <x:c r="K265" s="24"/>
      <x:c r="L265" s="26" t="str">
        <x:f>IF(COUNTA(A265:G265)+COUNTA(I265)+COUNTA(K265)+COUNTA(M265)=0,"",IF(OR(A265="",B265="",C265="",D265="",E265="",F265="",K265="",M265=""),"Completar campos",IF(OR(NOT(ISNUMBER(B265)),NOT(ISNUMBER(F265)),AND(G265&lt;&gt;"",NOT(ISNUMBER(G265))),AND(I265&lt;&gt;"",NOT(ISNUMBER(I265)))),"Revisar data/valor",IF(B265&lt;&gt;INT(B265),"Remover horário",IF(OR(F265&lt;0,G265&lt;0,I265&lt;0,G265&gt;F265),"Revisar valores",IF(COUNTIF($A$8:$A$507,A265)&gt;1,"ID duplicado",IF(AND(K265&lt;&gt;"Confirmada",K265&lt;&gt;"Pendente",K265&lt;&gt;"Cancelada"),"Status inválido",IF(I265&gt;H265,"Recebido acima da venda",IF(AND(K265="Cancelada",I265&gt;0),"Cancelada com recebimento","")))))))))</x:f>
      </x:c>
      <x:c r="M265" s="24"/>
    </x:row>
    <x:row r="266" ht="22" customHeight="1">
      <x:c r="A266" s="24"/>
      <x:c r="B266" s="28"/>
      <x:c r="C266" s="24"/>
      <x:c r="D266" s="24"/>
      <x:c r="E266" s="24"/>
      <x:c r="F266" s="36"/>
      <x:c r="G266" s="36"/>
      <x:c r="H266" s="37" t="str">
        <x:f>IF(OR(A266="",NOT(ISNUMBER(F266)),AND(G266&lt;&gt;"",NOT(ISNUMBER(G266)))),"",ROUND(F266-G266,2))</x:f>
      </x:c>
      <x:c r="I266" s="36"/>
      <x:c r="J266" s="37" t="str">
        <x:f>IF(OR(NOT(ISNUMBER(H266)),AND(I266&lt;&gt;"",NOT(ISNUMBER(I266)))),"",H266-I266)</x:f>
      </x:c>
      <x:c r="K266" s="24"/>
      <x:c r="L266" s="26" t="str">
        <x:f>IF(COUNTA(A266:G266)+COUNTA(I266)+COUNTA(K266)+COUNTA(M266)=0,"",IF(OR(A266="",B266="",C266="",D266="",E266="",F266="",K266="",M266=""),"Completar campos",IF(OR(NOT(ISNUMBER(B266)),NOT(ISNUMBER(F266)),AND(G266&lt;&gt;"",NOT(ISNUMBER(G266))),AND(I266&lt;&gt;"",NOT(ISNUMBER(I266)))),"Revisar data/valor",IF(B266&lt;&gt;INT(B266),"Remover horário",IF(OR(F266&lt;0,G266&lt;0,I266&lt;0,G266&gt;F266),"Revisar valores",IF(COUNTIF($A$8:$A$507,A266)&gt;1,"ID duplicado",IF(AND(K266&lt;&gt;"Confirmada",K266&lt;&gt;"Pendente",K266&lt;&gt;"Cancelada"),"Status inválido",IF(I266&gt;H266,"Recebido acima da venda",IF(AND(K266="Cancelada",I266&gt;0),"Cancelada com recebimento","")))))))))</x:f>
      </x:c>
      <x:c r="M266" s="24"/>
    </x:row>
    <x:row r="267" ht="22" customHeight="1">
      <x:c r="A267" s="24"/>
      <x:c r="B267" s="28"/>
      <x:c r="C267" s="24"/>
      <x:c r="D267" s="24"/>
      <x:c r="E267" s="24"/>
      <x:c r="F267" s="36"/>
      <x:c r="G267" s="36"/>
      <x:c r="H267" s="37" t="str">
        <x:f>IF(OR(A267="",NOT(ISNUMBER(F267)),AND(G267&lt;&gt;"",NOT(ISNUMBER(G267)))),"",ROUND(F267-G267,2))</x:f>
      </x:c>
      <x:c r="I267" s="36"/>
      <x:c r="J267" s="37" t="str">
        <x:f>IF(OR(NOT(ISNUMBER(H267)),AND(I267&lt;&gt;"",NOT(ISNUMBER(I267)))),"",H267-I267)</x:f>
      </x:c>
      <x:c r="K267" s="24"/>
      <x:c r="L267" s="26" t="str">
        <x:f>IF(COUNTA(A267:G267)+COUNTA(I267)+COUNTA(K267)+COUNTA(M267)=0,"",IF(OR(A267="",B267="",C267="",D267="",E267="",F267="",K267="",M267=""),"Completar campos",IF(OR(NOT(ISNUMBER(B267)),NOT(ISNUMBER(F267)),AND(G267&lt;&gt;"",NOT(ISNUMBER(G267))),AND(I267&lt;&gt;"",NOT(ISNUMBER(I267)))),"Revisar data/valor",IF(B267&lt;&gt;INT(B267),"Remover horário",IF(OR(F267&lt;0,G267&lt;0,I267&lt;0,G267&gt;F267),"Revisar valores",IF(COUNTIF($A$8:$A$507,A267)&gt;1,"ID duplicado",IF(AND(K267&lt;&gt;"Confirmada",K267&lt;&gt;"Pendente",K267&lt;&gt;"Cancelada"),"Status inválido",IF(I267&gt;H267,"Recebido acima da venda",IF(AND(K267="Cancelada",I267&gt;0),"Cancelada com recebimento","")))))))))</x:f>
      </x:c>
      <x:c r="M267" s="24"/>
    </x:row>
    <x:row r="268" ht="22" customHeight="1">
      <x:c r="A268" s="24"/>
      <x:c r="B268" s="28"/>
      <x:c r="C268" s="24"/>
      <x:c r="D268" s="24"/>
      <x:c r="E268" s="24"/>
      <x:c r="F268" s="36"/>
      <x:c r="G268" s="36"/>
      <x:c r="H268" s="37" t="str">
        <x:f>IF(OR(A268="",NOT(ISNUMBER(F268)),AND(G268&lt;&gt;"",NOT(ISNUMBER(G268)))),"",ROUND(F268-G268,2))</x:f>
      </x:c>
      <x:c r="I268" s="36"/>
      <x:c r="J268" s="37" t="str">
        <x:f>IF(OR(NOT(ISNUMBER(H268)),AND(I268&lt;&gt;"",NOT(ISNUMBER(I268)))),"",H268-I268)</x:f>
      </x:c>
      <x:c r="K268" s="24"/>
      <x:c r="L268" s="26" t="str">
        <x:f>IF(COUNTA(A268:G268)+COUNTA(I268)+COUNTA(K268)+COUNTA(M268)=0,"",IF(OR(A268="",B268="",C268="",D268="",E268="",F268="",K268="",M268=""),"Completar campos",IF(OR(NOT(ISNUMBER(B268)),NOT(ISNUMBER(F268)),AND(G268&lt;&gt;"",NOT(ISNUMBER(G268))),AND(I268&lt;&gt;"",NOT(ISNUMBER(I268)))),"Revisar data/valor",IF(B268&lt;&gt;INT(B268),"Remover horário",IF(OR(F268&lt;0,G268&lt;0,I268&lt;0,G268&gt;F268),"Revisar valores",IF(COUNTIF($A$8:$A$507,A268)&gt;1,"ID duplicado",IF(AND(K268&lt;&gt;"Confirmada",K268&lt;&gt;"Pendente",K268&lt;&gt;"Cancelada"),"Status inválido",IF(I268&gt;H268,"Recebido acima da venda",IF(AND(K268="Cancelada",I268&gt;0),"Cancelada com recebimento","")))))))))</x:f>
      </x:c>
      <x:c r="M268" s="24"/>
    </x:row>
    <x:row r="269" ht="22" customHeight="1">
      <x:c r="A269" s="24"/>
      <x:c r="B269" s="28"/>
      <x:c r="C269" s="24"/>
      <x:c r="D269" s="24"/>
      <x:c r="E269" s="24"/>
      <x:c r="F269" s="36"/>
      <x:c r="G269" s="36"/>
      <x:c r="H269" s="37" t="str">
        <x:f>IF(OR(A269="",NOT(ISNUMBER(F269)),AND(G269&lt;&gt;"",NOT(ISNUMBER(G269)))),"",ROUND(F269-G269,2))</x:f>
      </x:c>
      <x:c r="I269" s="36"/>
      <x:c r="J269" s="37" t="str">
        <x:f>IF(OR(NOT(ISNUMBER(H269)),AND(I269&lt;&gt;"",NOT(ISNUMBER(I269)))),"",H269-I269)</x:f>
      </x:c>
      <x:c r="K269" s="24"/>
      <x:c r="L269" s="26" t="str">
        <x:f>IF(COUNTA(A269:G269)+COUNTA(I269)+COUNTA(K269)+COUNTA(M269)=0,"",IF(OR(A269="",B269="",C269="",D269="",E269="",F269="",K269="",M269=""),"Completar campos",IF(OR(NOT(ISNUMBER(B269)),NOT(ISNUMBER(F269)),AND(G269&lt;&gt;"",NOT(ISNUMBER(G269))),AND(I269&lt;&gt;"",NOT(ISNUMBER(I269)))),"Revisar data/valor",IF(B269&lt;&gt;INT(B269),"Remover horário",IF(OR(F269&lt;0,G269&lt;0,I269&lt;0,G269&gt;F269),"Revisar valores",IF(COUNTIF($A$8:$A$507,A269)&gt;1,"ID duplicado",IF(AND(K269&lt;&gt;"Confirmada",K269&lt;&gt;"Pendente",K269&lt;&gt;"Cancelada"),"Status inválido",IF(I269&gt;H269,"Recebido acima da venda",IF(AND(K269="Cancelada",I269&gt;0),"Cancelada com recebimento","")))))))))</x:f>
      </x:c>
      <x:c r="M269" s="24"/>
    </x:row>
    <x:row r="270" ht="22" customHeight="1">
      <x:c r="A270" s="24"/>
      <x:c r="B270" s="28"/>
      <x:c r="C270" s="24"/>
      <x:c r="D270" s="24"/>
      <x:c r="E270" s="24"/>
      <x:c r="F270" s="36"/>
      <x:c r="G270" s="36"/>
      <x:c r="H270" s="37" t="str">
        <x:f>IF(OR(A270="",NOT(ISNUMBER(F270)),AND(G270&lt;&gt;"",NOT(ISNUMBER(G270)))),"",ROUND(F270-G270,2))</x:f>
      </x:c>
      <x:c r="I270" s="36"/>
      <x:c r="J270" s="37" t="str">
        <x:f>IF(OR(NOT(ISNUMBER(H270)),AND(I270&lt;&gt;"",NOT(ISNUMBER(I270)))),"",H270-I270)</x:f>
      </x:c>
      <x:c r="K270" s="24"/>
      <x:c r="L270" s="26" t="str">
        <x:f>IF(COUNTA(A270:G270)+COUNTA(I270)+COUNTA(K270)+COUNTA(M270)=0,"",IF(OR(A270="",B270="",C270="",D270="",E270="",F270="",K270="",M270=""),"Completar campos",IF(OR(NOT(ISNUMBER(B270)),NOT(ISNUMBER(F270)),AND(G270&lt;&gt;"",NOT(ISNUMBER(G270))),AND(I270&lt;&gt;"",NOT(ISNUMBER(I270)))),"Revisar data/valor",IF(B270&lt;&gt;INT(B270),"Remover horário",IF(OR(F270&lt;0,G270&lt;0,I270&lt;0,G270&gt;F270),"Revisar valores",IF(COUNTIF($A$8:$A$507,A270)&gt;1,"ID duplicado",IF(AND(K270&lt;&gt;"Confirmada",K270&lt;&gt;"Pendente",K270&lt;&gt;"Cancelada"),"Status inválido",IF(I270&gt;H270,"Recebido acima da venda",IF(AND(K270="Cancelada",I270&gt;0),"Cancelada com recebimento","")))))))))</x:f>
      </x:c>
      <x:c r="M270" s="24"/>
    </x:row>
    <x:row r="271" ht="22" customHeight="1">
      <x:c r="A271" s="24"/>
      <x:c r="B271" s="28"/>
      <x:c r="C271" s="24"/>
      <x:c r="D271" s="24"/>
      <x:c r="E271" s="24"/>
      <x:c r="F271" s="36"/>
      <x:c r="G271" s="36"/>
      <x:c r="H271" s="37" t="str">
        <x:f>IF(OR(A271="",NOT(ISNUMBER(F271)),AND(G271&lt;&gt;"",NOT(ISNUMBER(G271)))),"",ROUND(F271-G271,2))</x:f>
      </x:c>
      <x:c r="I271" s="36"/>
      <x:c r="J271" s="37" t="str">
        <x:f>IF(OR(NOT(ISNUMBER(H271)),AND(I271&lt;&gt;"",NOT(ISNUMBER(I271)))),"",H271-I271)</x:f>
      </x:c>
      <x:c r="K271" s="24"/>
      <x:c r="L271" s="26" t="str">
        <x:f>IF(COUNTA(A271:G271)+COUNTA(I271)+COUNTA(K271)+COUNTA(M271)=0,"",IF(OR(A271="",B271="",C271="",D271="",E271="",F271="",K271="",M271=""),"Completar campos",IF(OR(NOT(ISNUMBER(B271)),NOT(ISNUMBER(F271)),AND(G271&lt;&gt;"",NOT(ISNUMBER(G271))),AND(I271&lt;&gt;"",NOT(ISNUMBER(I271)))),"Revisar data/valor",IF(B271&lt;&gt;INT(B271),"Remover horário",IF(OR(F271&lt;0,G271&lt;0,I271&lt;0,G271&gt;F271),"Revisar valores",IF(COUNTIF($A$8:$A$507,A271)&gt;1,"ID duplicado",IF(AND(K271&lt;&gt;"Confirmada",K271&lt;&gt;"Pendente",K271&lt;&gt;"Cancelada"),"Status inválido",IF(I271&gt;H271,"Recebido acima da venda",IF(AND(K271="Cancelada",I271&gt;0),"Cancelada com recebimento","")))))))))</x:f>
      </x:c>
      <x:c r="M271" s="24"/>
    </x:row>
    <x:row r="272" ht="22" customHeight="1">
      <x:c r="A272" s="24"/>
      <x:c r="B272" s="28"/>
      <x:c r="C272" s="24"/>
      <x:c r="D272" s="24"/>
      <x:c r="E272" s="24"/>
      <x:c r="F272" s="36"/>
      <x:c r="G272" s="36"/>
      <x:c r="H272" s="37" t="str">
        <x:f>IF(OR(A272="",NOT(ISNUMBER(F272)),AND(G272&lt;&gt;"",NOT(ISNUMBER(G272)))),"",ROUND(F272-G272,2))</x:f>
      </x:c>
      <x:c r="I272" s="36"/>
      <x:c r="J272" s="37" t="str">
        <x:f>IF(OR(NOT(ISNUMBER(H272)),AND(I272&lt;&gt;"",NOT(ISNUMBER(I272)))),"",H272-I272)</x:f>
      </x:c>
      <x:c r="K272" s="24"/>
      <x:c r="L272" s="26" t="str">
        <x:f>IF(COUNTA(A272:G272)+COUNTA(I272)+COUNTA(K272)+COUNTA(M272)=0,"",IF(OR(A272="",B272="",C272="",D272="",E272="",F272="",K272="",M272=""),"Completar campos",IF(OR(NOT(ISNUMBER(B272)),NOT(ISNUMBER(F272)),AND(G272&lt;&gt;"",NOT(ISNUMBER(G272))),AND(I272&lt;&gt;"",NOT(ISNUMBER(I272)))),"Revisar data/valor",IF(B272&lt;&gt;INT(B272),"Remover horário",IF(OR(F272&lt;0,G272&lt;0,I272&lt;0,G272&gt;F272),"Revisar valores",IF(COUNTIF($A$8:$A$507,A272)&gt;1,"ID duplicado",IF(AND(K272&lt;&gt;"Confirmada",K272&lt;&gt;"Pendente",K272&lt;&gt;"Cancelada"),"Status inválido",IF(I272&gt;H272,"Recebido acima da venda",IF(AND(K272="Cancelada",I272&gt;0),"Cancelada com recebimento","")))))))))</x:f>
      </x:c>
      <x:c r="M272" s="24"/>
    </x:row>
    <x:row r="273" ht="22" customHeight="1">
      <x:c r="A273" s="24"/>
      <x:c r="B273" s="28"/>
      <x:c r="C273" s="24"/>
      <x:c r="D273" s="24"/>
      <x:c r="E273" s="24"/>
      <x:c r="F273" s="36"/>
      <x:c r="G273" s="36"/>
      <x:c r="H273" s="37" t="str">
        <x:f>IF(OR(A273="",NOT(ISNUMBER(F273)),AND(G273&lt;&gt;"",NOT(ISNUMBER(G273)))),"",ROUND(F273-G273,2))</x:f>
      </x:c>
      <x:c r="I273" s="36"/>
      <x:c r="J273" s="37" t="str">
        <x:f>IF(OR(NOT(ISNUMBER(H273)),AND(I273&lt;&gt;"",NOT(ISNUMBER(I273)))),"",H273-I273)</x:f>
      </x:c>
      <x:c r="K273" s="24"/>
      <x:c r="L273" s="26" t="str">
        <x:f>IF(COUNTA(A273:G273)+COUNTA(I273)+COUNTA(K273)+COUNTA(M273)=0,"",IF(OR(A273="",B273="",C273="",D273="",E273="",F273="",K273="",M273=""),"Completar campos",IF(OR(NOT(ISNUMBER(B273)),NOT(ISNUMBER(F273)),AND(G273&lt;&gt;"",NOT(ISNUMBER(G273))),AND(I273&lt;&gt;"",NOT(ISNUMBER(I273)))),"Revisar data/valor",IF(B273&lt;&gt;INT(B273),"Remover horário",IF(OR(F273&lt;0,G273&lt;0,I273&lt;0,G273&gt;F273),"Revisar valores",IF(COUNTIF($A$8:$A$507,A273)&gt;1,"ID duplicado",IF(AND(K273&lt;&gt;"Confirmada",K273&lt;&gt;"Pendente",K273&lt;&gt;"Cancelada"),"Status inválido",IF(I273&gt;H273,"Recebido acima da venda",IF(AND(K273="Cancelada",I273&gt;0),"Cancelada com recebimento","")))))))))</x:f>
      </x:c>
      <x:c r="M273" s="24"/>
    </x:row>
    <x:row r="274" ht="22" customHeight="1">
      <x:c r="A274" s="24"/>
      <x:c r="B274" s="28"/>
      <x:c r="C274" s="24"/>
      <x:c r="D274" s="24"/>
      <x:c r="E274" s="24"/>
      <x:c r="F274" s="36"/>
      <x:c r="G274" s="36"/>
      <x:c r="H274" s="37" t="str">
        <x:f>IF(OR(A274="",NOT(ISNUMBER(F274)),AND(G274&lt;&gt;"",NOT(ISNUMBER(G274)))),"",ROUND(F274-G274,2))</x:f>
      </x:c>
      <x:c r="I274" s="36"/>
      <x:c r="J274" s="37" t="str">
        <x:f>IF(OR(NOT(ISNUMBER(H274)),AND(I274&lt;&gt;"",NOT(ISNUMBER(I274)))),"",H274-I274)</x:f>
      </x:c>
      <x:c r="K274" s="24"/>
      <x:c r="L274" s="26" t="str">
        <x:f>IF(COUNTA(A274:G274)+COUNTA(I274)+COUNTA(K274)+COUNTA(M274)=0,"",IF(OR(A274="",B274="",C274="",D274="",E274="",F274="",K274="",M274=""),"Completar campos",IF(OR(NOT(ISNUMBER(B274)),NOT(ISNUMBER(F274)),AND(G274&lt;&gt;"",NOT(ISNUMBER(G274))),AND(I274&lt;&gt;"",NOT(ISNUMBER(I274)))),"Revisar data/valor",IF(B274&lt;&gt;INT(B274),"Remover horário",IF(OR(F274&lt;0,G274&lt;0,I274&lt;0,G274&gt;F274),"Revisar valores",IF(COUNTIF($A$8:$A$507,A274)&gt;1,"ID duplicado",IF(AND(K274&lt;&gt;"Confirmada",K274&lt;&gt;"Pendente",K274&lt;&gt;"Cancelada"),"Status inválido",IF(I274&gt;H274,"Recebido acima da venda",IF(AND(K274="Cancelada",I274&gt;0),"Cancelada com recebimento","")))))))))</x:f>
      </x:c>
      <x:c r="M274" s="24"/>
    </x:row>
    <x:row r="275" ht="22" customHeight="1">
      <x:c r="A275" s="24"/>
      <x:c r="B275" s="28"/>
      <x:c r="C275" s="24"/>
      <x:c r="D275" s="24"/>
      <x:c r="E275" s="24"/>
      <x:c r="F275" s="36"/>
      <x:c r="G275" s="36"/>
      <x:c r="H275" s="37" t="str">
        <x:f>IF(OR(A275="",NOT(ISNUMBER(F275)),AND(G275&lt;&gt;"",NOT(ISNUMBER(G275)))),"",ROUND(F275-G275,2))</x:f>
      </x:c>
      <x:c r="I275" s="36"/>
      <x:c r="J275" s="37" t="str">
        <x:f>IF(OR(NOT(ISNUMBER(H275)),AND(I275&lt;&gt;"",NOT(ISNUMBER(I275)))),"",H275-I275)</x:f>
      </x:c>
      <x:c r="K275" s="24"/>
      <x:c r="L275" s="26" t="str">
        <x:f>IF(COUNTA(A275:G275)+COUNTA(I275)+COUNTA(K275)+COUNTA(M275)=0,"",IF(OR(A275="",B275="",C275="",D275="",E275="",F275="",K275="",M275=""),"Completar campos",IF(OR(NOT(ISNUMBER(B275)),NOT(ISNUMBER(F275)),AND(G275&lt;&gt;"",NOT(ISNUMBER(G275))),AND(I275&lt;&gt;"",NOT(ISNUMBER(I275)))),"Revisar data/valor",IF(B275&lt;&gt;INT(B275),"Remover horário",IF(OR(F275&lt;0,G275&lt;0,I275&lt;0,G275&gt;F275),"Revisar valores",IF(COUNTIF($A$8:$A$507,A275)&gt;1,"ID duplicado",IF(AND(K275&lt;&gt;"Confirmada",K275&lt;&gt;"Pendente",K275&lt;&gt;"Cancelada"),"Status inválido",IF(I275&gt;H275,"Recebido acima da venda",IF(AND(K275="Cancelada",I275&gt;0),"Cancelada com recebimento","")))))))))</x:f>
      </x:c>
      <x:c r="M275" s="24"/>
    </x:row>
    <x:row r="276" ht="22" customHeight="1">
      <x:c r="A276" s="24"/>
      <x:c r="B276" s="28"/>
      <x:c r="C276" s="24"/>
      <x:c r="D276" s="24"/>
      <x:c r="E276" s="24"/>
      <x:c r="F276" s="36"/>
      <x:c r="G276" s="36"/>
      <x:c r="H276" s="37" t="str">
        <x:f>IF(OR(A276="",NOT(ISNUMBER(F276)),AND(G276&lt;&gt;"",NOT(ISNUMBER(G276)))),"",ROUND(F276-G276,2))</x:f>
      </x:c>
      <x:c r="I276" s="36"/>
      <x:c r="J276" s="37" t="str">
        <x:f>IF(OR(NOT(ISNUMBER(H276)),AND(I276&lt;&gt;"",NOT(ISNUMBER(I276)))),"",H276-I276)</x:f>
      </x:c>
      <x:c r="K276" s="24"/>
      <x:c r="L276" s="26" t="str">
        <x:f>IF(COUNTA(A276:G276)+COUNTA(I276)+COUNTA(K276)+COUNTA(M276)=0,"",IF(OR(A276="",B276="",C276="",D276="",E276="",F276="",K276="",M276=""),"Completar campos",IF(OR(NOT(ISNUMBER(B276)),NOT(ISNUMBER(F276)),AND(G276&lt;&gt;"",NOT(ISNUMBER(G276))),AND(I276&lt;&gt;"",NOT(ISNUMBER(I276)))),"Revisar data/valor",IF(B276&lt;&gt;INT(B276),"Remover horário",IF(OR(F276&lt;0,G276&lt;0,I276&lt;0,G276&gt;F276),"Revisar valores",IF(COUNTIF($A$8:$A$507,A276)&gt;1,"ID duplicado",IF(AND(K276&lt;&gt;"Confirmada",K276&lt;&gt;"Pendente",K276&lt;&gt;"Cancelada"),"Status inválido",IF(I276&gt;H276,"Recebido acima da venda",IF(AND(K276="Cancelada",I276&gt;0),"Cancelada com recebimento","")))))))))</x:f>
      </x:c>
      <x:c r="M276" s="24"/>
    </x:row>
    <x:row r="277" ht="22" customHeight="1">
      <x:c r="A277" s="24"/>
      <x:c r="B277" s="28"/>
      <x:c r="C277" s="24"/>
      <x:c r="D277" s="24"/>
      <x:c r="E277" s="24"/>
      <x:c r="F277" s="36"/>
      <x:c r="G277" s="36"/>
      <x:c r="H277" s="37" t="str">
        <x:f>IF(OR(A277="",NOT(ISNUMBER(F277)),AND(G277&lt;&gt;"",NOT(ISNUMBER(G277)))),"",ROUND(F277-G277,2))</x:f>
      </x:c>
      <x:c r="I277" s="36"/>
      <x:c r="J277" s="37" t="str">
        <x:f>IF(OR(NOT(ISNUMBER(H277)),AND(I277&lt;&gt;"",NOT(ISNUMBER(I277)))),"",H277-I277)</x:f>
      </x:c>
      <x:c r="K277" s="24"/>
      <x:c r="L277" s="26" t="str">
        <x:f>IF(COUNTA(A277:G277)+COUNTA(I277)+COUNTA(K277)+COUNTA(M277)=0,"",IF(OR(A277="",B277="",C277="",D277="",E277="",F277="",K277="",M277=""),"Completar campos",IF(OR(NOT(ISNUMBER(B277)),NOT(ISNUMBER(F277)),AND(G277&lt;&gt;"",NOT(ISNUMBER(G277))),AND(I277&lt;&gt;"",NOT(ISNUMBER(I277)))),"Revisar data/valor",IF(B277&lt;&gt;INT(B277),"Remover horário",IF(OR(F277&lt;0,G277&lt;0,I277&lt;0,G277&gt;F277),"Revisar valores",IF(COUNTIF($A$8:$A$507,A277)&gt;1,"ID duplicado",IF(AND(K277&lt;&gt;"Confirmada",K277&lt;&gt;"Pendente",K277&lt;&gt;"Cancelada"),"Status inválido",IF(I277&gt;H277,"Recebido acima da venda",IF(AND(K277="Cancelada",I277&gt;0),"Cancelada com recebimento","")))))))))</x:f>
      </x:c>
      <x:c r="M277" s="24"/>
    </x:row>
    <x:row r="278" ht="22" customHeight="1">
      <x:c r="A278" s="24"/>
      <x:c r="B278" s="28"/>
      <x:c r="C278" s="24"/>
      <x:c r="D278" s="24"/>
      <x:c r="E278" s="24"/>
      <x:c r="F278" s="36"/>
      <x:c r="G278" s="36"/>
      <x:c r="H278" s="37" t="str">
        <x:f>IF(OR(A278="",NOT(ISNUMBER(F278)),AND(G278&lt;&gt;"",NOT(ISNUMBER(G278)))),"",ROUND(F278-G278,2))</x:f>
      </x:c>
      <x:c r="I278" s="36"/>
      <x:c r="J278" s="37" t="str">
        <x:f>IF(OR(NOT(ISNUMBER(H278)),AND(I278&lt;&gt;"",NOT(ISNUMBER(I278)))),"",H278-I278)</x:f>
      </x:c>
      <x:c r="K278" s="24"/>
      <x:c r="L278" s="26" t="str">
        <x:f>IF(COUNTA(A278:G278)+COUNTA(I278)+COUNTA(K278)+COUNTA(M278)=0,"",IF(OR(A278="",B278="",C278="",D278="",E278="",F278="",K278="",M278=""),"Completar campos",IF(OR(NOT(ISNUMBER(B278)),NOT(ISNUMBER(F278)),AND(G278&lt;&gt;"",NOT(ISNUMBER(G278))),AND(I278&lt;&gt;"",NOT(ISNUMBER(I278)))),"Revisar data/valor",IF(B278&lt;&gt;INT(B278),"Remover horário",IF(OR(F278&lt;0,G278&lt;0,I278&lt;0,G278&gt;F278),"Revisar valores",IF(COUNTIF($A$8:$A$507,A278)&gt;1,"ID duplicado",IF(AND(K278&lt;&gt;"Confirmada",K278&lt;&gt;"Pendente",K278&lt;&gt;"Cancelada"),"Status inválido",IF(I278&gt;H278,"Recebido acima da venda",IF(AND(K278="Cancelada",I278&gt;0),"Cancelada com recebimento","")))))))))</x:f>
      </x:c>
      <x:c r="M278" s="24"/>
    </x:row>
    <x:row r="279" ht="22" customHeight="1">
      <x:c r="A279" s="24"/>
      <x:c r="B279" s="28"/>
      <x:c r="C279" s="24"/>
      <x:c r="D279" s="24"/>
      <x:c r="E279" s="24"/>
      <x:c r="F279" s="36"/>
      <x:c r="G279" s="36"/>
      <x:c r="H279" s="37" t="str">
        <x:f>IF(OR(A279="",NOT(ISNUMBER(F279)),AND(G279&lt;&gt;"",NOT(ISNUMBER(G279)))),"",ROUND(F279-G279,2))</x:f>
      </x:c>
      <x:c r="I279" s="36"/>
      <x:c r="J279" s="37" t="str">
        <x:f>IF(OR(NOT(ISNUMBER(H279)),AND(I279&lt;&gt;"",NOT(ISNUMBER(I279)))),"",H279-I279)</x:f>
      </x:c>
      <x:c r="K279" s="24"/>
      <x:c r="L279" s="26" t="str">
        <x:f>IF(COUNTA(A279:G279)+COUNTA(I279)+COUNTA(K279)+COUNTA(M279)=0,"",IF(OR(A279="",B279="",C279="",D279="",E279="",F279="",K279="",M279=""),"Completar campos",IF(OR(NOT(ISNUMBER(B279)),NOT(ISNUMBER(F279)),AND(G279&lt;&gt;"",NOT(ISNUMBER(G279))),AND(I279&lt;&gt;"",NOT(ISNUMBER(I279)))),"Revisar data/valor",IF(B279&lt;&gt;INT(B279),"Remover horário",IF(OR(F279&lt;0,G279&lt;0,I279&lt;0,G279&gt;F279),"Revisar valores",IF(COUNTIF($A$8:$A$507,A279)&gt;1,"ID duplicado",IF(AND(K279&lt;&gt;"Confirmada",K279&lt;&gt;"Pendente",K279&lt;&gt;"Cancelada"),"Status inválido",IF(I279&gt;H279,"Recebido acima da venda",IF(AND(K279="Cancelada",I279&gt;0),"Cancelada com recebimento","")))))))))</x:f>
      </x:c>
      <x:c r="M279" s="24"/>
    </x:row>
    <x:row r="280" ht="22" customHeight="1">
      <x:c r="A280" s="24"/>
      <x:c r="B280" s="28"/>
      <x:c r="C280" s="24"/>
      <x:c r="D280" s="24"/>
      <x:c r="E280" s="24"/>
      <x:c r="F280" s="36"/>
      <x:c r="G280" s="36"/>
      <x:c r="H280" s="37" t="str">
        <x:f>IF(OR(A280="",NOT(ISNUMBER(F280)),AND(G280&lt;&gt;"",NOT(ISNUMBER(G280)))),"",ROUND(F280-G280,2))</x:f>
      </x:c>
      <x:c r="I280" s="36"/>
      <x:c r="J280" s="37" t="str">
        <x:f>IF(OR(NOT(ISNUMBER(H280)),AND(I280&lt;&gt;"",NOT(ISNUMBER(I280)))),"",H280-I280)</x:f>
      </x:c>
      <x:c r="K280" s="24"/>
      <x:c r="L280" s="26" t="str">
        <x:f>IF(COUNTA(A280:G280)+COUNTA(I280)+COUNTA(K280)+COUNTA(M280)=0,"",IF(OR(A280="",B280="",C280="",D280="",E280="",F280="",K280="",M280=""),"Completar campos",IF(OR(NOT(ISNUMBER(B280)),NOT(ISNUMBER(F280)),AND(G280&lt;&gt;"",NOT(ISNUMBER(G280))),AND(I280&lt;&gt;"",NOT(ISNUMBER(I280)))),"Revisar data/valor",IF(B280&lt;&gt;INT(B280),"Remover horário",IF(OR(F280&lt;0,G280&lt;0,I280&lt;0,G280&gt;F280),"Revisar valores",IF(COUNTIF($A$8:$A$507,A280)&gt;1,"ID duplicado",IF(AND(K280&lt;&gt;"Confirmada",K280&lt;&gt;"Pendente",K280&lt;&gt;"Cancelada"),"Status inválido",IF(I280&gt;H280,"Recebido acima da venda",IF(AND(K280="Cancelada",I280&gt;0),"Cancelada com recebimento","")))))))))</x:f>
      </x:c>
      <x:c r="M280" s="24"/>
    </x:row>
    <x:row r="281" ht="22" customHeight="1">
      <x:c r="A281" s="24"/>
      <x:c r="B281" s="28"/>
      <x:c r="C281" s="24"/>
      <x:c r="D281" s="24"/>
      <x:c r="E281" s="24"/>
      <x:c r="F281" s="36"/>
      <x:c r="G281" s="36"/>
      <x:c r="H281" s="37" t="str">
        <x:f>IF(OR(A281="",NOT(ISNUMBER(F281)),AND(G281&lt;&gt;"",NOT(ISNUMBER(G281)))),"",ROUND(F281-G281,2))</x:f>
      </x:c>
      <x:c r="I281" s="36"/>
      <x:c r="J281" s="37" t="str">
        <x:f>IF(OR(NOT(ISNUMBER(H281)),AND(I281&lt;&gt;"",NOT(ISNUMBER(I281)))),"",H281-I281)</x:f>
      </x:c>
      <x:c r="K281" s="24"/>
      <x:c r="L281" s="26" t="str">
        <x:f>IF(COUNTA(A281:G281)+COUNTA(I281)+COUNTA(K281)+COUNTA(M281)=0,"",IF(OR(A281="",B281="",C281="",D281="",E281="",F281="",K281="",M281=""),"Completar campos",IF(OR(NOT(ISNUMBER(B281)),NOT(ISNUMBER(F281)),AND(G281&lt;&gt;"",NOT(ISNUMBER(G281))),AND(I281&lt;&gt;"",NOT(ISNUMBER(I281)))),"Revisar data/valor",IF(B281&lt;&gt;INT(B281),"Remover horário",IF(OR(F281&lt;0,G281&lt;0,I281&lt;0,G281&gt;F281),"Revisar valores",IF(COUNTIF($A$8:$A$507,A281)&gt;1,"ID duplicado",IF(AND(K281&lt;&gt;"Confirmada",K281&lt;&gt;"Pendente",K281&lt;&gt;"Cancelada"),"Status inválido",IF(I281&gt;H281,"Recebido acima da venda",IF(AND(K281="Cancelada",I281&gt;0),"Cancelada com recebimento","")))))))))</x:f>
      </x:c>
      <x:c r="M281" s="24"/>
    </x:row>
    <x:row r="282" ht="22" customHeight="1">
      <x:c r="A282" s="24"/>
      <x:c r="B282" s="28"/>
      <x:c r="C282" s="24"/>
      <x:c r="D282" s="24"/>
      <x:c r="E282" s="24"/>
      <x:c r="F282" s="36"/>
      <x:c r="G282" s="36"/>
      <x:c r="H282" s="37" t="str">
        <x:f>IF(OR(A282="",NOT(ISNUMBER(F282)),AND(G282&lt;&gt;"",NOT(ISNUMBER(G282)))),"",ROUND(F282-G282,2))</x:f>
      </x:c>
      <x:c r="I282" s="36"/>
      <x:c r="J282" s="37" t="str">
        <x:f>IF(OR(NOT(ISNUMBER(H282)),AND(I282&lt;&gt;"",NOT(ISNUMBER(I282)))),"",H282-I282)</x:f>
      </x:c>
      <x:c r="K282" s="24"/>
      <x:c r="L282" s="26" t="str">
        <x:f>IF(COUNTA(A282:G282)+COUNTA(I282)+COUNTA(K282)+COUNTA(M282)=0,"",IF(OR(A282="",B282="",C282="",D282="",E282="",F282="",K282="",M282=""),"Completar campos",IF(OR(NOT(ISNUMBER(B282)),NOT(ISNUMBER(F282)),AND(G282&lt;&gt;"",NOT(ISNUMBER(G282))),AND(I282&lt;&gt;"",NOT(ISNUMBER(I282)))),"Revisar data/valor",IF(B282&lt;&gt;INT(B282),"Remover horário",IF(OR(F282&lt;0,G282&lt;0,I282&lt;0,G282&gt;F282),"Revisar valores",IF(COUNTIF($A$8:$A$507,A282)&gt;1,"ID duplicado",IF(AND(K282&lt;&gt;"Confirmada",K282&lt;&gt;"Pendente",K282&lt;&gt;"Cancelada"),"Status inválido",IF(I282&gt;H282,"Recebido acima da venda",IF(AND(K282="Cancelada",I282&gt;0),"Cancelada com recebimento","")))))))))</x:f>
      </x:c>
      <x:c r="M282" s="24"/>
    </x:row>
    <x:row r="283" ht="22" customHeight="1">
      <x:c r="A283" s="24"/>
      <x:c r="B283" s="28"/>
      <x:c r="C283" s="24"/>
      <x:c r="D283" s="24"/>
      <x:c r="E283" s="24"/>
      <x:c r="F283" s="36"/>
      <x:c r="G283" s="36"/>
      <x:c r="H283" s="37" t="str">
        <x:f>IF(OR(A283="",NOT(ISNUMBER(F283)),AND(G283&lt;&gt;"",NOT(ISNUMBER(G283)))),"",ROUND(F283-G283,2))</x:f>
      </x:c>
      <x:c r="I283" s="36"/>
      <x:c r="J283" s="37" t="str">
        <x:f>IF(OR(NOT(ISNUMBER(H283)),AND(I283&lt;&gt;"",NOT(ISNUMBER(I283)))),"",H283-I283)</x:f>
      </x:c>
      <x:c r="K283" s="24"/>
      <x:c r="L283" s="26" t="str">
        <x:f>IF(COUNTA(A283:G283)+COUNTA(I283)+COUNTA(K283)+COUNTA(M283)=0,"",IF(OR(A283="",B283="",C283="",D283="",E283="",F283="",K283="",M283=""),"Completar campos",IF(OR(NOT(ISNUMBER(B283)),NOT(ISNUMBER(F283)),AND(G283&lt;&gt;"",NOT(ISNUMBER(G283))),AND(I283&lt;&gt;"",NOT(ISNUMBER(I283)))),"Revisar data/valor",IF(B283&lt;&gt;INT(B283),"Remover horário",IF(OR(F283&lt;0,G283&lt;0,I283&lt;0,G283&gt;F283),"Revisar valores",IF(COUNTIF($A$8:$A$507,A283)&gt;1,"ID duplicado",IF(AND(K283&lt;&gt;"Confirmada",K283&lt;&gt;"Pendente",K283&lt;&gt;"Cancelada"),"Status inválido",IF(I283&gt;H283,"Recebido acima da venda",IF(AND(K283="Cancelada",I283&gt;0),"Cancelada com recebimento","")))))))))</x:f>
      </x:c>
      <x:c r="M283" s="24"/>
    </x:row>
    <x:row r="284" ht="22" customHeight="1">
      <x:c r="A284" s="24"/>
      <x:c r="B284" s="28"/>
      <x:c r="C284" s="24"/>
      <x:c r="D284" s="24"/>
      <x:c r="E284" s="24"/>
      <x:c r="F284" s="36"/>
      <x:c r="G284" s="36"/>
      <x:c r="H284" s="37" t="str">
        <x:f>IF(OR(A284="",NOT(ISNUMBER(F284)),AND(G284&lt;&gt;"",NOT(ISNUMBER(G284)))),"",ROUND(F284-G284,2))</x:f>
      </x:c>
      <x:c r="I284" s="36"/>
      <x:c r="J284" s="37" t="str">
        <x:f>IF(OR(NOT(ISNUMBER(H284)),AND(I284&lt;&gt;"",NOT(ISNUMBER(I284)))),"",H284-I284)</x:f>
      </x:c>
      <x:c r="K284" s="24"/>
      <x:c r="L284" s="26" t="str">
        <x:f>IF(COUNTA(A284:G284)+COUNTA(I284)+COUNTA(K284)+COUNTA(M284)=0,"",IF(OR(A284="",B284="",C284="",D284="",E284="",F284="",K284="",M284=""),"Completar campos",IF(OR(NOT(ISNUMBER(B284)),NOT(ISNUMBER(F284)),AND(G284&lt;&gt;"",NOT(ISNUMBER(G284))),AND(I284&lt;&gt;"",NOT(ISNUMBER(I284)))),"Revisar data/valor",IF(B284&lt;&gt;INT(B284),"Remover horário",IF(OR(F284&lt;0,G284&lt;0,I284&lt;0,G284&gt;F284),"Revisar valores",IF(COUNTIF($A$8:$A$507,A284)&gt;1,"ID duplicado",IF(AND(K284&lt;&gt;"Confirmada",K284&lt;&gt;"Pendente",K284&lt;&gt;"Cancelada"),"Status inválido",IF(I284&gt;H284,"Recebido acima da venda",IF(AND(K284="Cancelada",I284&gt;0),"Cancelada com recebimento","")))))))))</x:f>
      </x:c>
      <x:c r="M284" s="24"/>
    </x:row>
    <x:row r="285" ht="22" customHeight="1">
      <x:c r="A285" s="24"/>
      <x:c r="B285" s="28"/>
      <x:c r="C285" s="24"/>
      <x:c r="D285" s="24"/>
      <x:c r="E285" s="24"/>
      <x:c r="F285" s="36"/>
      <x:c r="G285" s="36"/>
      <x:c r="H285" s="37" t="str">
        <x:f>IF(OR(A285="",NOT(ISNUMBER(F285)),AND(G285&lt;&gt;"",NOT(ISNUMBER(G285)))),"",ROUND(F285-G285,2))</x:f>
      </x:c>
      <x:c r="I285" s="36"/>
      <x:c r="J285" s="37" t="str">
        <x:f>IF(OR(NOT(ISNUMBER(H285)),AND(I285&lt;&gt;"",NOT(ISNUMBER(I285)))),"",H285-I285)</x:f>
      </x:c>
      <x:c r="K285" s="24"/>
      <x:c r="L285" s="26" t="str">
        <x:f>IF(COUNTA(A285:G285)+COUNTA(I285)+COUNTA(K285)+COUNTA(M285)=0,"",IF(OR(A285="",B285="",C285="",D285="",E285="",F285="",K285="",M285=""),"Completar campos",IF(OR(NOT(ISNUMBER(B285)),NOT(ISNUMBER(F285)),AND(G285&lt;&gt;"",NOT(ISNUMBER(G285))),AND(I285&lt;&gt;"",NOT(ISNUMBER(I285)))),"Revisar data/valor",IF(B285&lt;&gt;INT(B285),"Remover horário",IF(OR(F285&lt;0,G285&lt;0,I285&lt;0,G285&gt;F285),"Revisar valores",IF(COUNTIF($A$8:$A$507,A285)&gt;1,"ID duplicado",IF(AND(K285&lt;&gt;"Confirmada",K285&lt;&gt;"Pendente",K285&lt;&gt;"Cancelada"),"Status inválido",IF(I285&gt;H285,"Recebido acima da venda",IF(AND(K285="Cancelada",I285&gt;0),"Cancelada com recebimento","")))))))))</x:f>
      </x:c>
      <x:c r="M285" s="24"/>
    </x:row>
    <x:row r="286" ht="22" customHeight="1">
      <x:c r="A286" s="24"/>
      <x:c r="B286" s="28"/>
      <x:c r="C286" s="24"/>
      <x:c r="D286" s="24"/>
      <x:c r="E286" s="24"/>
      <x:c r="F286" s="36"/>
      <x:c r="G286" s="36"/>
      <x:c r="H286" s="37" t="str">
        <x:f>IF(OR(A286="",NOT(ISNUMBER(F286)),AND(G286&lt;&gt;"",NOT(ISNUMBER(G286)))),"",ROUND(F286-G286,2))</x:f>
      </x:c>
      <x:c r="I286" s="36"/>
      <x:c r="J286" s="37" t="str">
        <x:f>IF(OR(NOT(ISNUMBER(H286)),AND(I286&lt;&gt;"",NOT(ISNUMBER(I286)))),"",H286-I286)</x:f>
      </x:c>
      <x:c r="K286" s="24"/>
      <x:c r="L286" s="26" t="str">
        <x:f>IF(COUNTA(A286:G286)+COUNTA(I286)+COUNTA(K286)+COUNTA(M286)=0,"",IF(OR(A286="",B286="",C286="",D286="",E286="",F286="",K286="",M286=""),"Completar campos",IF(OR(NOT(ISNUMBER(B286)),NOT(ISNUMBER(F286)),AND(G286&lt;&gt;"",NOT(ISNUMBER(G286))),AND(I286&lt;&gt;"",NOT(ISNUMBER(I286)))),"Revisar data/valor",IF(B286&lt;&gt;INT(B286),"Remover horário",IF(OR(F286&lt;0,G286&lt;0,I286&lt;0,G286&gt;F286),"Revisar valores",IF(COUNTIF($A$8:$A$507,A286)&gt;1,"ID duplicado",IF(AND(K286&lt;&gt;"Confirmada",K286&lt;&gt;"Pendente",K286&lt;&gt;"Cancelada"),"Status inválido",IF(I286&gt;H286,"Recebido acima da venda",IF(AND(K286="Cancelada",I286&gt;0),"Cancelada com recebimento","")))))))))</x:f>
      </x:c>
      <x:c r="M286" s="24"/>
    </x:row>
    <x:row r="287" ht="22" customHeight="1">
      <x:c r="A287" s="24"/>
      <x:c r="B287" s="28"/>
      <x:c r="C287" s="24"/>
      <x:c r="D287" s="24"/>
      <x:c r="E287" s="24"/>
      <x:c r="F287" s="36"/>
      <x:c r="G287" s="36"/>
      <x:c r="H287" s="37" t="str">
        <x:f>IF(OR(A287="",NOT(ISNUMBER(F287)),AND(G287&lt;&gt;"",NOT(ISNUMBER(G287)))),"",ROUND(F287-G287,2))</x:f>
      </x:c>
      <x:c r="I287" s="36"/>
      <x:c r="J287" s="37" t="str">
        <x:f>IF(OR(NOT(ISNUMBER(H287)),AND(I287&lt;&gt;"",NOT(ISNUMBER(I287)))),"",H287-I287)</x:f>
      </x:c>
      <x:c r="K287" s="24"/>
      <x:c r="L287" s="26" t="str">
        <x:f>IF(COUNTA(A287:G287)+COUNTA(I287)+COUNTA(K287)+COUNTA(M287)=0,"",IF(OR(A287="",B287="",C287="",D287="",E287="",F287="",K287="",M287=""),"Completar campos",IF(OR(NOT(ISNUMBER(B287)),NOT(ISNUMBER(F287)),AND(G287&lt;&gt;"",NOT(ISNUMBER(G287))),AND(I287&lt;&gt;"",NOT(ISNUMBER(I287)))),"Revisar data/valor",IF(B287&lt;&gt;INT(B287),"Remover horário",IF(OR(F287&lt;0,G287&lt;0,I287&lt;0,G287&gt;F287),"Revisar valores",IF(COUNTIF($A$8:$A$507,A287)&gt;1,"ID duplicado",IF(AND(K287&lt;&gt;"Confirmada",K287&lt;&gt;"Pendente",K287&lt;&gt;"Cancelada"),"Status inválido",IF(I287&gt;H287,"Recebido acima da venda",IF(AND(K287="Cancelada",I287&gt;0),"Cancelada com recebimento","")))))))))</x:f>
      </x:c>
      <x:c r="M287" s="24"/>
    </x:row>
    <x:row r="288" ht="22" customHeight="1">
      <x:c r="A288" s="24"/>
      <x:c r="B288" s="28"/>
      <x:c r="C288" s="24"/>
      <x:c r="D288" s="24"/>
      <x:c r="E288" s="24"/>
      <x:c r="F288" s="36"/>
      <x:c r="G288" s="36"/>
      <x:c r="H288" s="37" t="str">
        <x:f>IF(OR(A288="",NOT(ISNUMBER(F288)),AND(G288&lt;&gt;"",NOT(ISNUMBER(G288)))),"",ROUND(F288-G288,2))</x:f>
      </x:c>
      <x:c r="I288" s="36"/>
      <x:c r="J288" s="37" t="str">
        <x:f>IF(OR(NOT(ISNUMBER(H288)),AND(I288&lt;&gt;"",NOT(ISNUMBER(I288)))),"",H288-I288)</x:f>
      </x:c>
      <x:c r="K288" s="24"/>
      <x:c r="L288" s="26" t="str">
        <x:f>IF(COUNTA(A288:G288)+COUNTA(I288)+COUNTA(K288)+COUNTA(M288)=0,"",IF(OR(A288="",B288="",C288="",D288="",E288="",F288="",K288="",M288=""),"Completar campos",IF(OR(NOT(ISNUMBER(B288)),NOT(ISNUMBER(F288)),AND(G288&lt;&gt;"",NOT(ISNUMBER(G288))),AND(I288&lt;&gt;"",NOT(ISNUMBER(I288)))),"Revisar data/valor",IF(B288&lt;&gt;INT(B288),"Remover horário",IF(OR(F288&lt;0,G288&lt;0,I288&lt;0,G288&gt;F288),"Revisar valores",IF(COUNTIF($A$8:$A$507,A288)&gt;1,"ID duplicado",IF(AND(K288&lt;&gt;"Confirmada",K288&lt;&gt;"Pendente",K288&lt;&gt;"Cancelada"),"Status inválido",IF(I288&gt;H288,"Recebido acima da venda",IF(AND(K288="Cancelada",I288&gt;0),"Cancelada com recebimento","")))))))))</x:f>
      </x:c>
      <x:c r="M288" s="24"/>
    </x:row>
    <x:row r="289" ht="22" customHeight="1">
      <x:c r="A289" s="24"/>
      <x:c r="B289" s="28"/>
      <x:c r="C289" s="24"/>
      <x:c r="D289" s="24"/>
      <x:c r="E289" s="24"/>
      <x:c r="F289" s="36"/>
      <x:c r="G289" s="36"/>
      <x:c r="H289" s="37" t="str">
        <x:f>IF(OR(A289="",NOT(ISNUMBER(F289)),AND(G289&lt;&gt;"",NOT(ISNUMBER(G289)))),"",ROUND(F289-G289,2))</x:f>
      </x:c>
      <x:c r="I289" s="36"/>
      <x:c r="J289" s="37" t="str">
        <x:f>IF(OR(NOT(ISNUMBER(H289)),AND(I289&lt;&gt;"",NOT(ISNUMBER(I289)))),"",H289-I289)</x:f>
      </x:c>
      <x:c r="K289" s="24"/>
      <x:c r="L289" s="26" t="str">
        <x:f>IF(COUNTA(A289:G289)+COUNTA(I289)+COUNTA(K289)+COUNTA(M289)=0,"",IF(OR(A289="",B289="",C289="",D289="",E289="",F289="",K289="",M289=""),"Completar campos",IF(OR(NOT(ISNUMBER(B289)),NOT(ISNUMBER(F289)),AND(G289&lt;&gt;"",NOT(ISNUMBER(G289))),AND(I289&lt;&gt;"",NOT(ISNUMBER(I289)))),"Revisar data/valor",IF(B289&lt;&gt;INT(B289),"Remover horário",IF(OR(F289&lt;0,G289&lt;0,I289&lt;0,G289&gt;F289),"Revisar valores",IF(COUNTIF($A$8:$A$507,A289)&gt;1,"ID duplicado",IF(AND(K289&lt;&gt;"Confirmada",K289&lt;&gt;"Pendente",K289&lt;&gt;"Cancelada"),"Status inválido",IF(I289&gt;H289,"Recebido acima da venda",IF(AND(K289="Cancelada",I289&gt;0),"Cancelada com recebimento","")))))))))</x:f>
      </x:c>
      <x:c r="M289" s="24"/>
    </x:row>
    <x:row r="290" ht="22" customHeight="1">
      <x:c r="A290" s="24"/>
      <x:c r="B290" s="28"/>
      <x:c r="C290" s="24"/>
      <x:c r="D290" s="24"/>
      <x:c r="E290" s="24"/>
      <x:c r="F290" s="36"/>
      <x:c r="G290" s="36"/>
      <x:c r="H290" s="37" t="str">
        <x:f>IF(OR(A290="",NOT(ISNUMBER(F290)),AND(G290&lt;&gt;"",NOT(ISNUMBER(G290)))),"",ROUND(F290-G290,2))</x:f>
      </x:c>
      <x:c r="I290" s="36"/>
      <x:c r="J290" s="37" t="str">
        <x:f>IF(OR(NOT(ISNUMBER(H290)),AND(I290&lt;&gt;"",NOT(ISNUMBER(I290)))),"",H290-I290)</x:f>
      </x:c>
      <x:c r="K290" s="24"/>
      <x:c r="L290" s="26" t="str">
        <x:f>IF(COUNTA(A290:G290)+COUNTA(I290)+COUNTA(K290)+COUNTA(M290)=0,"",IF(OR(A290="",B290="",C290="",D290="",E290="",F290="",K290="",M290=""),"Completar campos",IF(OR(NOT(ISNUMBER(B290)),NOT(ISNUMBER(F290)),AND(G290&lt;&gt;"",NOT(ISNUMBER(G290))),AND(I290&lt;&gt;"",NOT(ISNUMBER(I290)))),"Revisar data/valor",IF(B290&lt;&gt;INT(B290),"Remover horário",IF(OR(F290&lt;0,G290&lt;0,I290&lt;0,G290&gt;F290),"Revisar valores",IF(COUNTIF($A$8:$A$507,A290)&gt;1,"ID duplicado",IF(AND(K290&lt;&gt;"Confirmada",K290&lt;&gt;"Pendente",K290&lt;&gt;"Cancelada"),"Status inválido",IF(I290&gt;H290,"Recebido acima da venda",IF(AND(K290="Cancelada",I290&gt;0),"Cancelada com recebimento","")))))))))</x:f>
      </x:c>
      <x:c r="M290" s="24"/>
    </x:row>
    <x:row r="291" ht="22" customHeight="1">
      <x:c r="A291" s="24"/>
      <x:c r="B291" s="28"/>
      <x:c r="C291" s="24"/>
      <x:c r="D291" s="24"/>
      <x:c r="E291" s="24"/>
      <x:c r="F291" s="36"/>
      <x:c r="G291" s="36"/>
      <x:c r="H291" s="37" t="str">
        <x:f>IF(OR(A291="",NOT(ISNUMBER(F291)),AND(G291&lt;&gt;"",NOT(ISNUMBER(G291)))),"",ROUND(F291-G291,2))</x:f>
      </x:c>
      <x:c r="I291" s="36"/>
      <x:c r="J291" s="37" t="str">
        <x:f>IF(OR(NOT(ISNUMBER(H291)),AND(I291&lt;&gt;"",NOT(ISNUMBER(I291)))),"",H291-I291)</x:f>
      </x:c>
      <x:c r="K291" s="24"/>
      <x:c r="L291" s="26" t="str">
        <x:f>IF(COUNTA(A291:G291)+COUNTA(I291)+COUNTA(K291)+COUNTA(M291)=0,"",IF(OR(A291="",B291="",C291="",D291="",E291="",F291="",K291="",M291=""),"Completar campos",IF(OR(NOT(ISNUMBER(B291)),NOT(ISNUMBER(F291)),AND(G291&lt;&gt;"",NOT(ISNUMBER(G291))),AND(I291&lt;&gt;"",NOT(ISNUMBER(I291)))),"Revisar data/valor",IF(B291&lt;&gt;INT(B291),"Remover horário",IF(OR(F291&lt;0,G291&lt;0,I291&lt;0,G291&gt;F291),"Revisar valores",IF(COUNTIF($A$8:$A$507,A291)&gt;1,"ID duplicado",IF(AND(K291&lt;&gt;"Confirmada",K291&lt;&gt;"Pendente",K291&lt;&gt;"Cancelada"),"Status inválido",IF(I291&gt;H291,"Recebido acima da venda",IF(AND(K291="Cancelada",I291&gt;0),"Cancelada com recebimento","")))))))))</x:f>
      </x:c>
      <x:c r="M291" s="24"/>
    </x:row>
    <x:row r="292" ht="22" customHeight="1">
      <x:c r="A292" s="24"/>
      <x:c r="B292" s="28"/>
      <x:c r="C292" s="24"/>
      <x:c r="D292" s="24"/>
      <x:c r="E292" s="24"/>
      <x:c r="F292" s="36"/>
      <x:c r="G292" s="36"/>
      <x:c r="H292" s="37" t="str">
        <x:f>IF(OR(A292="",NOT(ISNUMBER(F292)),AND(G292&lt;&gt;"",NOT(ISNUMBER(G292)))),"",ROUND(F292-G292,2))</x:f>
      </x:c>
      <x:c r="I292" s="36"/>
      <x:c r="J292" s="37" t="str">
        <x:f>IF(OR(NOT(ISNUMBER(H292)),AND(I292&lt;&gt;"",NOT(ISNUMBER(I292)))),"",H292-I292)</x:f>
      </x:c>
      <x:c r="K292" s="24"/>
      <x:c r="L292" s="26" t="str">
        <x:f>IF(COUNTA(A292:G292)+COUNTA(I292)+COUNTA(K292)+COUNTA(M292)=0,"",IF(OR(A292="",B292="",C292="",D292="",E292="",F292="",K292="",M292=""),"Completar campos",IF(OR(NOT(ISNUMBER(B292)),NOT(ISNUMBER(F292)),AND(G292&lt;&gt;"",NOT(ISNUMBER(G292))),AND(I292&lt;&gt;"",NOT(ISNUMBER(I292)))),"Revisar data/valor",IF(B292&lt;&gt;INT(B292),"Remover horário",IF(OR(F292&lt;0,G292&lt;0,I292&lt;0,G292&gt;F292),"Revisar valores",IF(COUNTIF($A$8:$A$507,A292)&gt;1,"ID duplicado",IF(AND(K292&lt;&gt;"Confirmada",K292&lt;&gt;"Pendente",K292&lt;&gt;"Cancelada"),"Status inválido",IF(I292&gt;H292,"Recebido acima da venda",IF(AND(K292="Cancelada",I292&gt;0),"Cancelada com recebimento","")))))))))</x:f>
      </x:c>
      <x:c r="M292" s="24"/>
    </x:row>
    <x:row r="293" ht="22" customHeight="1">
      <x:c r="A293" s="24"/>
      <x:c r="B293" s="28"/>
      <x:c r="C293" s="24"/>
      <x:c r="D293" s="24"/>
      <x:c r="E293" s="24"/>
      <x:c r="F293" s="36"/>
      <x:c r="G293" s="36"/>
      <x:c r="H293" s="37" t="str">
        <x:f>IF(OR(A293="",NOT(ISNUMBER(F293)),AND(G293&lt;&gt;"",NOT(ISNUMBER(G293)))),"",ROUND(F293-G293,2))</x:f>
      </x:c>
      <x:c r="I293" s="36"/>
      <x:c r="J293" s="37" t="str">
        <x:f>IF(OR(NOT(ISNUMBER(H293)),AND(I293&lt;&gt;"",NOT(ISNUMBER(I293)))),"",H293-I293)</x:f>
      </x:c>
      <x:c r="K293" s="24"/>
      <x:c r="L293" s="26" t="str">
        <x:f>IF(COUNTA(A293:G293)+COUNTA(I293)+COUNTA(K293)+COUNTA(M293)=0,"",IF(OR(A293="",B293="",C293="",D293="",E293="",F293="",K293="",M293=""),"Completar campos",IF(OR(NOT(ISNUMBER(B293)),NOT(ISNUMBER(F293)),AND(G293&lt;&gt;"",NOT(ISNUMBER(G293))),AND(I293&lt;&gt;"",NOT(ISNUMBER(I293)))),"Revisar data/valor",IF(B293&lt;&gt;INT(B293),"Remover horário",IF(OR(F293&lt;0,G293&lt;0,I293&lt;0,G293&gt;F293),"Revisar valores",IF(COUNTIF($A$8:$A$507,A293)&gt;1,"ID duplicado",IF(AND(K293&lt;&gt;"Confirmada",K293&lt;&gt;"Pendente",K293&lt;&gt;"Cancelada"),"Status inválido",IF(I293&gt;H293,"Recebido acima da venda",IF(AND(K293="Cancelada",I293&gt;0),"Cancelada com recebimento","")))))))))</x:f>
      </x:c>
      <x:c r="M293" s="24"/>
    </x:row>
    <x:row r="294" ht="22" customHeight="1">
      <x:c r="A294" s="24"/>
      <x:c r="B294" s="28"/>
      <x:c r="C294" s="24"/>
      <x:c r="D294" s="24"/>
      <x:c r="E294" s="24"/>
      <x:c r="F294" s="36"/>
      <x:c r="G294" s="36"/>
      <x:c r="H294" s="37" t="str">
        <x:f>IF(OR(A294="",NOT(ISNUMBER(F294)),AND(G294&lt;&gt;"",NOT(ISNUMBER(G294)))),"",ROUND(F294-G294,2))</x:f>
      </x:c>
      <x:c r="I294" s="36"/>
      <x:c r="J294" s="37" t="str">
        <x:f>IF(OR(NOT(ISNUMBER(H294)),AND(I294&lt;&gt;"",NOT(ISNUMBER(I294)))),"",H294-I294)</x:f>
      </x:c>
      <x:c r="K294" s="24"/>
      <x:c r="L294" s="26" t="str">
        <x:f>IF(COUNTA(A294:G294)+COUNTA(I294)+COUNTA(K294)+COUNTA(M294)=0,"",IF(OR(A294="",B294="",C294="",D294="",E294="",F294="",K294="",M294=""),"Completar campos",IF(OR(NOT(ISNUMBER(B294)),NOT(ISNUMBER(F294)),AND(G294&lt;&gt;"",NOT(ISNUMBER(G294))),AND(I294&lt;&gt;"",NOT(ISNUMBER(I294)))),"Revisar data/valor",IF(B294&lt;&gt;INT(B294),"Remover horário",IF(OR(F294&lt;0,G294&lt;0,I294&lt;0,G294&gt;F294),"Revisar valores",IF(COUNTIF($A$8:$A$507,A294)&gt;1,"ID duplicado",IF(AND(K294&lt;&gt;"Confirmada",K294&lt;&gt;"Pendente",K294&lt;&gt;"Cancelada"),"Status inválido",IF(I294&gt;H294,"Recebido acima da venda",IF(AND(K294="Cancelada",I294&gt;0),"Cancelada com recebimento","")))))))))</x:f>
      </x:c>
      <x:c r="M294" s="24"/>
    </x:row>
    <x:row r="295" ht="22" customHeight="1">
      <x:c r="A295" s="24"/>
      <x:c r="B295" s="28"/>
      <x:c r="C295" s="24"/>
      <x:c r="D295" s="24"/>
      <x:c r="E295" s="24"/>
      <x:c r="F295" s="36"/>
      <x:c r="G295" s="36"/>
      <x:c r="H295" s="37" t="str">
        <x:f>IF(OR(A295="",NOT(ISNUMBER(F295)),AND(G295&lt;&gt;"",NOT(ISNUMBER(G295)))),"",ROUND(F295-G295,2))</x:f>
      </x:c>
      <x:c r="I295" s="36"/>
      <x:c r="J295" s="37" t="str">
        <x:f>IF(OR(NOT(ISNUMBER(H295)),AND(I295&lt;&gt;"",NOT(ISNUMBER(I295)))),"",H295-I295)</x:f>
      </x:c>
      <x:c r="K295" s="24"/>
      <x:c r="L295" s="26" t="str">
        <x:f>IF(COUNTA(A295:G295)+COUNTA(I295)+COUNTA(K295)+COUNTA(M295)=0,"",IF(OR(A295="",B295="",C295="",D295="",E295="",F295="",K295="",M295=""),"Completar campos",IF(OR(NOT(ISNUMBER(B295)),NOT(ISNUMBER(F295)),AND(G295&lt;&gt;"",NOT(ISNUMBER(G295))),AND(I295&lt;&gt;"",NOT(ISNUMBER(I295)))),"Revisar data/valor",IF(B295&lt;&gt;INT(B295),"Remover horário",IF(OR(F295&lt;0,G295&lt;0,I295&lt;0,G295&gt;F295),"Revisar valores",IF(COUNTIF($A$8:$A$507,A295)&gt;1,"ID duplicado",IF(AND(K295&lt;&gt;"Confirmada",K295&lt;&gt;"Pendente",K295&lt;&gt;"Cancelada"),"Status inválido",IF(I295&gt;H295,"Recebido acima da venda",IF(AND(K295="Cancelada",I295&gt;0),"Cancelada com recebimento","")))))))))</x:f>
      </x:c>
      <x:c r="M295" s="24"/>
    </x:row>
    <x:row r="296" ht="22" customHeight="1">
      <x:c r="A296" s="24"/>
      <x:c r="B296" s="28"/>
      <x:c r="C296" s="24"/>
      <x:c r="D296" s="24"/>
      <x:c r="E296" s="24"/>
      <x:c r="F296" s="36"/>
      <x:c r="G296" s="36"/>
      <x:c r="H296" s="37" t="str">
        <x:f>IF(OR(A296="",NOT(ISNUMBER(F296)),AND(G296&lt;&gt;"",NOT(ISNUMBER(G296)))),"",ROUND(F296-G296,2))</x:f>
      </x:c>
      <x:c r="I296" s="36"/>
      <x:c r="J296" s="37" t="str">
        <x:f>IF(OR(NOT(ISNUMBER(H296)),AND(I296&lt;&gt;"",NOT(ISNUMBER(I296)))),"",H296-I296)</x:f>
      </x:c>
      <x:c r="K296" s="24"/>
      <x:c r="L296" s="26" t="str">
        <x:f>IF(COUNTA(A296:G296)+COUNTA(I296)+COUNTA(K296)+COUNTA(M296)=0,"",IF(OR(A296="",B296="",C296="",D296="",E296="",F296="",K296="",M296=""),"Completar campos",IF(OR(NOT(ISNUMBER(B296)),NOT(ISNUMBER(F296)),AND(G296&lt;&gt;"",NOT(ISNUMBER(G296))),AND(I296&lt;&gt;"",NOT(ISNUMBER(I296)))),"Revisar data/valor",IF(B296&lt;&gt;INT(B296),"Remover horário",IF(OR(F296&lt;0,G296&lt;0,I296&lt;0,G296&gt;F296),"Revisar valores",IF(COUNTIF($A$8:$A$507,A296)&gt;1,"ID duplicado",IF(AND(K296&lt;&gt;"Confirmada",K296&lt;&gt;"Pendente",K296&lt;&gt;"Cancelada"),"Status inválido",IF(I296&gt;H296,"Recebido acima da venda",IF(AND(K296="Cancelada",I296&gt;0),"Cancelada com recebimento","")))))))))</x:f>
      </x:c>
      <x:c r="M296" s="24"/>
    </x:row>
    <x:row r="297" ht="22" customHeight="1">
      <x:c r="A297" s="24"/>
      <x:c r="B297" s="28"/>
      <x:c r="C297" s="24"/>
      <x:c r="D297" s="24"/>
      <x:c r="E297" s="24"/>
      <x:c r="F297" s="36"/>
      <x:c r="G297" s="36"/>
      <x:c r="H297" s="37" t="str">
        <x:f>IF(OR(A297="",NOT(ISNUMBER(F297)),AND(G297&lt;&gt;"",NOT(ISNUMBER(G297)))),"",ROUND(F297-G297,2))</x:f>
      </x:c>
      <x:c r="I297" s="36"/>
      <x:c r="J297" s="37" t="str">
        <x:f>IF(OR(NOT(ISNUMBER(H297)),AND(I297&lt;&gt;"",NOT(ISNUMBER(I297)))),"",H297-I297)</x:f>
      </x:c>
      <x:c r="K297" s="24"/>
      <x:c r="L297" s="26" t="str">
        <x:f>IF(COUNTA(A297:G297)+COUNTA(I297)+COUNTA(K297)+COUNTA(M297)=0,"",IF(OR(A297="",B297="",C297="",D297="",E297="",F297="",K297="",M297=""),"Completar campos",IF(OR(NOT(ISNUMBER(B297)),NOT(ISNUMBER(F297)),AND(G297&lt;&gt;"",NOT(ISNUMBER(G297))),AND(I297&lt;&gt;"",NOT(ISNUMBER(I297)))),"Revisar data/valor",IF(B297&lt;&gt;INT(B297),"Remover horário",IF(OR(F297&lt;0,G297&lt;0,I297&lt;0,G297&gt;F297),"Revisar valores",IF(COUNTIF($A$8:$A$507,A297)&gt;1,"ID duplicado",IF(AND(K297&lt;&gt;"Confirmada",K297&lt;&gt;"Pendente",K297&lt;&gt;"Cancelada"),"Status inválido",IF(I297&gt;H297,"Recebido acima da venda",IF(AND(K297="Cancelada",I297&gt;0),"Cancelada com recebimento","")))))))))</x:f>
      </x:c>
      <x:c r="M297" s="24"/>
    </x:row>
    <x:row r="298" ht="22" customHeight="1">
      <x:c r="A298" s="24"/>
      <x:c r="B298" s="28"/>
      <x:c r="C298" s="24"/>
      <x:c r="D298" s="24"/>
      <x:c r="E298" s="24"/>
      <x:c r="F298" s="36"/>
      <x:c r="G298" s="36"/>
      <x:c r="H298" s="37" t="str">
        <x:f>IF(OR(A298="",NOT(ISNUMBER(F298)),AND(G298&lt;&gt;"",NOT(ISNUMBER(G298)))),"",ROUND(F298-G298,2))</x:f>
      </x:c>
      <x:c r="I298" s="36"/>
      <x:c r="J298" s="37" t="str">
        <x:f>IF(OR(NOT(ISNUMBER(H298)),AND(I298&lt;&gt;"",NOT(ISNUMBER(I298)))),"",H298-I298)</x:f>
      </x:c>
      <x:c r="K298" s="24"/>
      <x:c r="L298" s="26" t="str">
        <x:f>IF(COUNTA(A298:G298)+COUNTA(I298)+COUNTA(K298)+COUNTA(M298)=0,"",IF(OR(A298="",B298="",C298="",D298="",E298="",F298="",K298="",M298=""),"Completar campos",IF(OR(NOT(ISNUMBER(B298)),NOT(ISNUMBER(F298)),AND(G298&lt;&gt;"",NOT(ISNUMBER(G298))),AND(I298&lt;&gt;"",NOT(ISNUMBER(I298)))),"Revisar data/valor",IF(B298&lt;&gt;INT(B298),"Remover horário",IF(OR(F298&lt;0,G298&lt;0,I298&lt;0,G298&gt;F298),"Revisar valores",IF(COUNTIF($A$8:$A$507,A298)&gt;1,"ID duplicado",IF(AND(K298&lt;&gt;"Confirmada",K298&lt;&gt;"Pendente",K298&lt;&gt;"Cancelada"),"Status inválido",IF(I298&gt;H298,"Recebido acima da venda",IF(AND(K298="Cancelada",I298&gt;0),"Cancelada com recebimento","")))))))))</x:f>
      </x:c>
      <x:c r="M298" s="24"/>
    </x:row>
    <x:row r="299" ht="22" customHeight="1">
      <x:c r="A299" s="24"/>
      <x:c r="B299" s="28"/>
      <x:c r="C299" s="24"/>
      <x:c r="D299" s="24"/>
      <x:c r="E299" s="24"/>
      <x:c r="F299" s="36"/>
      <x:c r="G299" s="36"/>
      <x:c r="H299" s="37" t="str">
        <x:f>IF(OR(A299="",NOT(ISNUMBER(F299)),AND(G299&lt;&gt;"",NOT(ISNUMBER(G299)))),"",ROUND(F299-G299,2))</x:f>
      </x:c>
      <x:c r="I299" s="36"/>
      <x:c r="J299" s="37" t="str">
        <x:f>IF(OR(NOT(ISNUMBER(H299)),AND(I299&lt;&gt;"",NOT(ISNUMBER(I299)))),"",H299-I299)</x:f>
      </x:c>
      <x:c r="K299" s="24"/>
      <x:c r="L299" s="26" t="str">
        <x:f>IF(COUNTA(A299:G299)+COUNTA(I299)+COUNTA(K299)+COUNTA(M299)=0,"",IF(OR(A299="",B299="",C299="",D299="",E299="",F299="",K299="",M299=""),"Completar campos",IF(OR(NOT(ISNUMBER(B299)),NOT(ISNUMBER(F299)),AND(G299&lt;&gt;"",NOT(ISNUMBER(G299))),AND(I299&lt;&gt;"",NOT(ISNUMBER(I299)))),"Revisar data/valor",IF(B299&lt;&gt;INT(B299),"Remover horário",IF(OR(F299&lt;0,G299&lt;0,I299&lt;0,G299&gt;F299),"Revisar valores",IF(COUNTIF($A$8:$A$507,A299)&gt;1,"ID duplicado",IF(AND(K299&lt;&gt;"Confirmada",K299&lt;&gt;"Pendente",K299&lt;&gt;"Cancelada"),"Status inválido",IF(I299&gt;H299,"Recebido acima da venda",IF(AND(K299="Cancelada",I299&gt;0),"Cancelada com recebimento","")))))))))</x:f>
      </x:c>
      <x:c r="M299" s="24"/>
    </x:row>
    <x:row r="300" ht="22" customHeight="1">
      <x:c r="A300" s="24"/>
      <x:c r="B300" s="28"/>
      <x:c r="C300" s="24"/>
      <x:c r="D300" s="24"/>
      <x:c r="E300" s="24"/>
      <x:c r="F300" s="36"/>
      <x:c r="G300" s="36"/>
      <x:c r="H300" s="37" t="str">
        <x:f>IF(OR(A300="",NOT(ISNUMBER(F300)),AND(G300&lt;&gt;"",NOT(ISNUMBER(G300)))),"",ROUND(F300-G300,2))</x:f>
      </x:c>
      <x:c r="I300" s="36"/>
      <x:c r="J300" s="37" t="str">
        <x:f>IF(OR(NOT(ISNUMBER(H300)),AND(I300&lt;&gt;"",NOT(ISNUMBER(I300)))),"",H300-I300)</x:f>
      </x:c>
      <x:c r="K300" s="24"/>
      <x:c r="L300" s="26" t="str">
        <x:f>IF(COUNTA(A300:G300)+COUNTA(I300)+COUNTA(K300)+COUNTA(M300)=0,"",IF(OR(A300="",B300="",C300="",D300="",E300="",F300="",K300="",M300=""),"Completar campos",IF(OR(NOT(ISNUMBER(B300)),NOT(ISNUMBER(F300)),AND(G300&lt;&gt;"",NOT(ISNUMBER(G300))),AND(I300&lt;&gt;"",NOT(ISNUMBER(I300)))),"Revisar data/valor",IF(B300&lt;&gt;INT(B300),"Remover horário",IF(OR(F300&lt;0,G300&lt;0,I300&lt;0,G300&gt;F300),"Revisar valores",IF(COUNTIF($A$8:$A$507,A300)&gt;1,"ID duplicado",IF(AND(K300&lt;&gt;"Confirmada",K300&lt;&gt;"Pendente",K300&lt;&gt;"Cancelada"),"Status inválido",IF(I300&gt;H300,"Recebido acima da venda",IF(AND(K300="Cancelada",I300&gt;0),"Cancelada com recebimento","")))))))))</x:f>
      </x:c>
      <x:c r="M300" s="24"/>
    </x:row>
    <x:row r="301" ht="22" customHeight="1">
      <x:c r="A301" s="24"/>
      <x:c r="B301" s="28"/>
      <x:c r="C301" s="24"/>
      <x:c r="D301" s="24"/>
      <x:c r="E301" s="24"/>
      <x:c r="F301" s="36"/>
      <x:c r="G301" s="36"/>
      <x:c r="H301" s="37" t="str">
        <x:f>IF(OR(A301="",NOT(ISNUMBER(F301)),AND(G301&lt;&gt;"",NOT(ISNUMBER(G301)))),"",ROUND(F301-G301,2))</x:f>
      </x:c>
      <x:c r="I301" s="36"/>
      <x:c r="J301" s="37" t="str">
        <x:f>IF(OR(NOT(ISNUMBER(H301)),AND(I301&lt;&gt;"",NOT(ISNUMBER(I301)))),"",H301-I301)</x:f>
      </x:c>
      <x:c r="K301" s="24"/>
      <x:c r="L301" s="26" t="str">
        <x:f>IF(COUNTA(A301:G301)+COUNTA(I301)+COUNTA(K301)+COUNTA(M301)=0,"",IF(OR(A301="",B301="",C301="",D301="",E301="",F301="",K301="",M301=""),"Completar campos",IF(OR(NOT(ISNUMBER(B301)),NOT(ISNUMBER(F301)),AND(G301&lt;&gt;"",NOT(ISNUMBER(G301))),AND(I301&lt;&gt;"",NOT(ISNUMBER(I301)))),"Revisar data/valor",IF(B301&lt;&gt;INT(B301),"Remover horário",IF(OR(F301&lt;0,G301&lt;0,I301&lt;0,G301&gt;F301),"Revisar valores",IF(COUNTIF($A$8:$A$507,A301)&gt;1,"ID duplicado",IF(AND(K301&lt;&gt;"Confirmada",K301&lt;&gt;"Pendente",K301&lt;&gt;"Cancelada"),"Status inválido",IF(I301&gt;H301,"Recebido acima da venda",IF(AND(K301="Cancelada",I301&gt;0),"Cancelada com recebimento","")))))))))</x:f>
      </x:c>
      <x:c r="M301" s="24"/>
    </x:row>
    <x:row r="302" ht="22" customHeight="1">
      <x:c r="A302" s="24"/>
      <x:c r="B302" s="28"/>
      <x:c r="C302" s="24"/>
      <x:c r="D302" s="24"/>
      <x:c r="E302" s="24"/>
      <x:c r="F302" s="36"/>
      <x:c r="G302" s="36"/>
      <x:c r="H302" s="37" t="str">
        <x:f>IF(OR(A302="",NOT(ISNUMBER(F302)),AND(G302&lt;&gt;"",NOT(ISNUMBER(G302)))),"",ROUND(F302-G302,2))</x:f>
      </x:c>
      <x:c r="I302" s="36"/>
      <x:c r="J302" s="37" t="str">
        <x:f>IF(OR(NOT(ISNUMBER(H302)),AND(I302&lt;&gt;"",NOT(ISNUMBER(I302)))),"",H302-I302)</x:f>
      </x:c>
      <x:c r="K302" s="24"/>
      <x:c r="L302" s="26" t="str">
        <x:f>IF(COUNTA(A302:G302)+COUNTA(I302)+COUNTA(K302)+COUNTA(M302)=0,"",IF(OR(A302="",B302="",C302="",D302="",E302="",F302="",K302="",M302=""),"Completar campos",IF(OR(NOT(ISNUMBER(B302)),NOT(ISNUMBER(F302)),AND(G302&lt;&gt;"",NOT(ISNUMBER(G302))),AND(I302&lt;&gt;"",NOT(ISNUMBER(I302)))),"Revisar data/valor",IF(B302&lt;&gt;INT(B302),"Remover horário",IF(OR(F302&lt;0,G302&lt;0,I302&lt;0,G302&gt;F302),"Revisar valores",IF(COUNTIF($A$8:$A$507,A302)&gt;1,"ID duplicado",IF(AND(K302&lt;&gt;"Confirmada",K302&lt;&gt;"Pendente",K302&lt;&gt;"Cancelada"),"Status inválido",IF(I302&gt;H302,"Recebido acima da venda",IF(AND(K302="Cancelada",I302&gt;0),"Cancelada com recebimento","")))))))))</x:f>
      </x:c>
      <x:c r="M302" s="24"/>
    </x:row>
    <x:row r="303" ht="22" customHeight="1">
      <x:c r="A303" s="24"/>
      <x:c r="B303" s="28"/>
      <x:c r="C303" s="24"/>
      <x:c r="D303" s="24"/>
      <x:c r="E303" s="24"/>
      <x:c r="F303" s="36"/>
      <x:c r="G303" s="36"/>
      <x:c r="H303" s="37" t="str">
        <x:f>IF(OR(A303="",NOT(ISNUMBER(F303)),AND(G303&lt;&gt;"",NOT(ISNUMBER(G303)))),"",ROUND(F303-G303,2))</x:f>
      </x:c>
      <x:c r="I303" s="36"/>
      <x:c r="J303" s="37" t="str">
        <x:f>IF(OR(NOT(ISNUMBER(H303)),AND(I303&lt;&gt;"",NOT(ISNUMBER(I303)))),"",H303-I303)</x:f>
      </x:c>
      <x:c r="K303" s="24"/>
      <x:c r="L303" s="26" t="str">
        <x:f>IF(COUNTA(A303:G303)+COUNTA(I303)+COUNTA(K303)+COUNTA(M303)=0,"",IF(OR(A303="",B303="",C303="",D303="",E303="",F303="",K303="",M303=""),"Completar campos",IF(OR(NOT(ISNUMBER(B303)),NOT(ISNUMBER(F303)),AND(G303&lt;&gt;"",NOT(ISNUMBER(G303))),AND(I303&lt;&gt;"",NOT(ISNUMBER(I303)))),"Revisar data/valor",IF(B303&lt;&gt;INT(B303),"Remover horário",IF(OR(F303&lt;0,G303&lt;0,I303&lt;0,G303&gt;F303),"Revisar valores",IF(COUNTIF($A$8:$A$507,A303)&gt;1,"ID duplicado",IF(AND(K303&lt;&gt;"Confirmada",K303&lt;&gt;"Pendente",K303&lt;&gt;"Cancelada"),"Status inválido",IF(I303&gt;H303,"Recebido acima da venda",IF(AND(K303="Cancelada",I303&gt;0),"Cancelada com recebimento","")))))))))</x:f>
      </x:c>
      <x:c r="M303" s="24"/>
    </x:row>
    <x:row r="304" ht="22" customHeight="1">
      <x:c r="A304" s="24"/>
      <x:c r="B304" s="28"/>
      <x:c r="C304" s="24"/>
      <x:c r="D304" s="24"/>
      <x:c r="E304" s="24"/>
      <x:c r="F304" s="36"/>
      <x:c r="G304" s="36"/>
      <x:c r="H304" s="37" t="str">
        <x:f>IF(OR(A304="",NOT(ISNUMBER(F304)),AND(G304&lt;&gt;"",NOT(ISNUMBER(G304)))),"",ROUND(F304-G304,2))</x:f>
      </x:c>
      <x:c r="I304" s="36"/>
      <x:c r="J304" s="37" t="str">
        <x:f>IF(OR(NOT(ISNUMBER(H304)),AND(I304&lt;&gt;"",NOT(ISNUMBER(I304)))),"",H304-I304)</x:f>
      </x:c>
      <x:c r="K304" s="24"/>
      <x:c r="L304" s="26" t="str">
        <x:f>IF(COUNTA(A304:G304)+COUNTA(I304)+COUNTA(K304)+COUNTA(M304)=0,"",IF(OR(A304="",B304="",C304="",D304="",E304="",F304="",K304="",M304=""),"Completar campos",IF(OR(NOT(ISNUMBER(B304)),NOT(ISNUMBER(F304)),AND(G304&lt;&gt;"",NOT(ISNUMBER(G304))),AND(I304&lt;&gt;"",NOT(ISNUMBER(I304)))),"Revisar data/valor",IF(B304&lt;&gt;INT(B304),"Remover horário",IF(OR(F304&lt;0,G304&lt;0,I304&lt;0,G304&gt;F304),"Revisar valores",IF(COUNTIF($A$8:$A$507,A304)&gt;1,"ID duplicado",IF(AND(K304&lt;&gt;"Confirmada",K304&lt;&gt;"Pendente",K304&lt;&gt;"Cancelada"),"Status inválido",IF(I304&gt;H304,"Recebido acima da venda",IF(AND(K304="Cancelada",I304&gt;0),"Cancelada com recebimento","")))))))))</x:f>
      </x:c>
      <x:c r="M304" s="24"/>
    </x:row>
    <x:row r="305" ht="22" customHeight="1">
      <x:c r="A305" s="24"/>
      <x:c r="B305" s="28"/>
      <x:c r="C305" s="24"/>
      <x:c r="D305" s="24"/>
      <x:c r="E305" s="24"/>
      <x:c r="F305" s="36"/>
      <x:c r="G305" s="36"/>
      <x:c r="H305" s="37" t="str">
        <x:f>IF(OR(A305="",NOT(ISNUMBER(F305)),AND(G305&lt;&gt;"",NOT(ISNUMBER(G305)))),"",ROUND(F305-G305,2))</x:f>
      </x:c>
      <x:c r="I305" s="36"/>
      <x:c r="J305" s="37" t="str">
        <x:f>IF(OR(NOT(ISNUMBER(H305)),AND(I305&lt;&gt;"",NOT(ISNUMBER(I305)))),"",H305-I305)</x:f>
      </x:c>
      <x:c r="K305" s="24"/>
      <x:c r="L305" s="26" t="str">
        <x:f>IF(COUNTA(A305:G305)+COUNTA(I305)+COUNTA(K305)+COUNTA(M305)=0,"",IF(OR(A305="",B305="",C305="",D305="",E305="",F305="",K305="",M305=""),"Completar campos",IF(OR(NOT(ISNUMBER(B305)),NOT(ISNUMBER(F305)),AND(G305&lt;&gt;"",NOT(ISNUMBER(G305))),AND(I305&lt;&gt;"",NOT(ISNUMBER(I305)))),"Revisar data/valor",IF(B305&lt;&gt;INT(B305),"Remover horário",IF(OR(F305&lt;0,G305&lt;0,I305&lt;0,G305&gt;F305),"Revisar valores",IF(COUNTIF($A$8:$A$507,A305)&gt;1,"ID duplicado",IF(AND(K305&lt;&gt;"Confirmada",K305&lt;&gt;"Pendente",K305&lt;&gt;"Cancelada"),"Status inválido",IF(I305&gt;H305,"Recebido acima da venda",IF(AND(K305="Cancelada",I305&gt;0),"Cancelada com recebimento","")))))))))</x:f>
      </x:c>
      <x:c r="M305" s="24"/>
    </x:row>
    <x:row r="306" ht="22" customHeight="1">
      <x:c r="A306" s="24"/>
      <x:c r="B306" s="28"/>
      <x:c r="C306" s="24"/>
      <x:c r="D306" s="24"/>
      <x:c r="E306" s="24"/>
      <x:c r="F306" s="36"/>
      <x:c r="G306" s="36"/>
      <x:c r="H306" s="37" t="str">
        <x:f>IF(OR(A306="",NOT(ISNUMBER(F306)),AND(G306&lt;&gt;"",NOT(ISNUMBER(G306)))),"",ROUND(F306-G306,2))</x:f>
      </x:c>
      <x:c r="I306" s="36"/>
      <x:c r="J306" s="37" t="str">
        <x:f>IF(OR(NOT(ISNUMBER(H306)),AND(I306&lt;&gt;"",NOT(ISNUMBER(I306)))),"",H306-I306)</x:f>
      </x:c>
      <x:c r="K306" s="24"/>
      <x:c r="L306" s="26" t="str">
        <x:f>IF(COUNTA(A306:G306)+COUNTA(I306)+COUNTA(K306)+COUNTA(M306)=0,"",IF(OR(A306="",B306="",C306="",D306="",E306="",F306="",K306="",M306=""),"Completar campos",IF(OR(NOT(ISNUMBER(B306)),NOT(ISNUMBER(F306)),AND(G306&lt;&gt;"",NOT(ISNUMBER(G306))),AND(I306&lt;&gt;"",NOT(ISNUMBER(I306)))),"Revisar data/valor",IF(B306&lt;&gt;INT(B306),"Remover horário",IF(OR(F306&lt;0,G306&lt;0,I306&lt;0,G306&gt;F306),"Revisar valores",IF(COUNTIF($A$8:$A$507,A306)&gt;1,"ID duplicado",IF(AND(K306&lt;&gt;"Confirmada",K306&lt;&gt;"Pendente",K306&lt;&gt;"Cancelada"),"Status inválido",IF(I306&gt;H306,"Recebido acima da venda",IF(AND(K306="Cancelada",I306&gt;0),"Cancelada com recebimento","")))))))))</x:f>
      </x:c>
      <x:c r="M306" s="24"/>
    </x:row>
    <x:row r="307" ht="22" customHeight="1">
      <x:c r="A307" s="24"/>
      <x:c r="B307" s="28"/>
      <x:c r="C307" s="24"/>
      <x:c r="D307" s="24"/>
      <x:c r="E307" s="24"/>
      <x:c r="F307" s="36"/>
      <x:c r="G307" s="36"/>
      <x:c r="H307" s="37" t="str">
        <x:f>IF(OR(A307="",NOT(ISNUMBER(F307)),AND(G307&lt;&gt;"",NOT(ISNUMBER(G307)))),"",ROUND(F307-G307,2))</x:f>
      </x:c>
      <x:c r="I307" s="36"/>
      <x:c r="J307" s="37" t="str">
        <x:f>IF(OR(NOT(ISNUMBER(H307)),AND(I307&lt;&gt;"",NOT(ISNUMBER(I307)))),"",H307-I307)</x:f>
      </x:c>
      <x:c r="K307" s="24"/>
      <x:c r="L307" s="26" t="str">
        <x:f>IF(COUNTA(A307:G307)+COUNTA(I307)+COUNTA(K307)+COUNTA(M307)=0,"",IF(OR(A307="",B307="",C307="",D307="",E307="",F307="",K307="",M307=""),"Completar campos",IF(OR(NOT(ISNUMBER(B307)),NOT(ISNUMBER(F307)),AND(G307&lt;&gt;"",NOT(ISNUMBER(G307))),AND(I307&lt;&gt;"",NOT(ISNUMBER(I307)))),"Revisar data/valor",IF(B307&lt;&gt;INT(B307),"Remover horário",IF(OR(F307&lt;0,G307&lt;0,I307&lt;0,G307&gt;F307),"Revisar valores",IF(COUNTIF($A$8:$A$507,A307)&gt;1,"ID duplicado",IF(AND(K307&lt;&gt;"Confirmada",K307&lt;&gt;"Pendente",K307&lt;&gt;"Cancelada"),"Status inválido",IF(I307&gt;H307,"Recebido acima da venda",IF(AND(K307="Cancelada",I307&gt;0),"Cancelada com recebimento","")))))))))</x:f>
      </x:c>
      <x:c r="M307" s="24"/>
    </x:row>
    <x:row r="308" ht="22" customHeight="1">
      <x:c r="A308" s="24"/>
      <x:c r="B308" s="28"/>
      <x:c r="C308" s="24"/>
      <x:c r="D308" s="24"/>
      <x:c r="E308" s="24"/>
      <x:c r="F308" s="36"/>
      <x:c r="G308" s="36"/>
      <x:c r="H308" s="37" t="str">
        <x:f>IF(OR(A308="",NOT(ISNUMBER(F308)),AND(G308&lt;&gt;"",NOT(ISNUMBER(G308)))),"",ROUND(F308-G308,2))</x:f>
      </x:c>
      <x:c r="I308" s="36"/>
      <x:c r="J308" s="37" t="str">
        <x:f>IF(OR(NOT(ISNUMBER(H308)),AND(I308&lt;&gt;"",NOT(ISNUMBER(I308)))),"",H308-I308)</x:f>
      </x:c>
      <x:c r="K308" s="24"/>
      <x:c r="L308" s="26" t="str">
        <x:f>IF(COUNTA(A308:G308)+COUNTA(I308)+COUNTA(K308)+COUNTA(M308)=0,"",IF(OR(A308="",B308="",C308="",D308="",E308="",F308="",K308="",M308=""),"Completar campos",IF(OR(NOT(ISNUMBER(B308)),NOT(ISNUMBER(F308)),AND(G308&lt;&gt;"",NOT(ISNUMBER(G308))),AND(I308&lt;&gt;"",NOT(ISNUMBER(I308)))),"Revisar data/valor",IF(B308&lt;&gt;INT(B308),"Remover horário",IF(OR(F308&lt;0,G308&lt;0,I308&lt;0,G308&gt;F308),"Revisar valores",IF(COUNTIF($A$8:$A$507,A308)&gt;1,"ID duplicado",IF(AND(K308&lt;&gt;"Confirmada",K308&lt;&gt;"Pendente",K308&lt;&gt;"Cancelada"),"Status inválido",IF(I308&gt;H308,"Recebido acima da venda",IF(AND(K308="Cancelada",I308&gt;0),"Cancelada com recebimento","")))))))))</x:f>
      </x:c>
      <x:c r="M308" s="24"/>
    </x:row>
    <x:row r="309" ht="22" customHeight="1">
      <x:c r="A309" s="24"/>
      <x:c r="B309" s="28"/>
      <x:c r="C309" s="24"/>
      <x:c r="D309" s="24"/>
      <x:c r="E309" s="24"/>
      <x:c r="F309" s="36"/>
      <x:c r="G309" s="36"/>
      <x:c r="H309" s="37" t="str">
        <x:f>IF(OR(A309="",NOT(ISNUMBER(F309)),AND(G309&lt;&gt;"",NOT(ISNUMBER(G309)))),"",ROUND(F309-G309,2))</x:f>
      </x:c>
      <x:c r="I309" s="36"/>
      <x:c r="J309" s="37" t="str">
        <x:f>IF(OR(NOT(ISNUMBER(H309)),AND(I309&lt;&gt;"",NOT(ISNUMBER(I309)))),"",H309-I309)</x:f>
      </x:c>
      <x:c r="K309" s="24"/>
      <x:c r="L309" s="26" t="str">
        <x:f>IF(COUNTA(A309:G309)+COUNTA(I309)+COUNTA(K309)+COUNTA(M309)=0,"",IF(OR(A309="",B309="",C309="",D309="",E309="",F309="",K309="",M309=""),"Completar campos",IF(OR(NOT(ISNUMBER(B309)),NOT(ISNUMBER(F309)),AND(G309&lt;&gt;"",NOT(ISNUMBER(G309))),AND(I309&lt;&gt;"",NOT(ISNUMBER(I309)))),"Revisar data/valor",IF(B309&lt;&gt;INT(B309),"Remover horário",IF(OR(F309&lt;0,G309&lt;0,I309&lt;0,G309&gt;F309),"Revisar valores",IF(COUNTIF($A$8:$A$507,A309)&gt;1,"ID duplicado",IF(AND(K309&lt;&gt;"Confirmada",K309&lt;&gt;"Pendente",K309&lt;&gt;"Cancelada"),"Status inválido",IF(I309&gt;H309,"Recebido acima da venda",IF(AND(K309="Cancelada",I309&gt;0),"Cancelada com recebimento","")))))))))</x:f>
      </x:c>
      <x:c r="M309" s="24"/>
    </x:row>
    <x:row r="310" ht="22" customHeight="1">
      <x:c r="A310" s="24"/>
      <x:c r="B310" s="28"/>
      <x:c r="C310" s="24"/>
      <x:c r="D310" s="24"/>
      <x:c r="E310" s="24"/>
      <x:c r="F310" s="36"/>
      <x:c r="G310" s="36"/>
      <x:c r="H310" s="37" t="str">
        <x:f>IF(OR(A310="",NOT(ISNUMBER(F310)),AND(G310&lt;&gt;"",NOT(ISNUMBER(G310)))),"",ROUND(F310-G310,2))</x:f>
      </x:c>
      <x:c r="I310" s="36"/>
      <x:c r="J310" s="37" t="str">
        <x:f>IF(OR(NOT(ISNUMBER(H310)),AND(I310&lt;&gt;"",NOT(ISNUMBER(I310)))),"",H310-I310)</x:f>
      </x:c>
      <x:c r="K310" s="24"/>
      <x:c r="L310" s="26" t="str">
        <x:f>IF(COUNTA(A310:G310)+COUNTA(I310)+COUNTA(K310)+COUNTA(M310)=0,"",IF(OR(A310="",B310="",C310="",D310="",E310="",F310="",K310="",M310=""),"Completar campos",IF(OR(NOT(ISNUMBER(B310)),NOT(ISNUMBER(F310)),AND(G310&lt;&gt;"",NOT(ISNUMBER(G310))),AND(I310&lt;&gt;"",NOT(ISNUMBER(I310)))),"Revisar data/valor",IF(B310&lt;&gt;INT(B310),"Remover horário",IF(OR(F310&lt;0,G310&lt;0,I310&lt;0,G310&gt;F310),"Revisar valores",IF(COUNTIF($A$8:$A$507,A310)&gt;1,"ID duplicado",IF(AND(K310&lt;&gt;"Confirmada",K310&lt;&gt;"Pendente",K310&lt;&gt;"Cancelada"),"Status inválido",IF(I310&gt;H310,"Recebido acima da venda",IF(AND(K310="Cancelada",I310&gt;0),"Cancelada com recebimento","")))))))))</x:f>
      </x:c>
      <x:c r="M310" s="24"/>
    </x:row>
    <x:row r="311" ht="22" customHeight="1">
      <x:c r="A311" s="24"/>
      <x:c r="B311" s="28"/>
      <x:c r="C311" s="24"/>
      <x:c r="D311" s="24"/>
      <x:c r="E311" s="24"/>
      <x:c r="F311" s="36"/>
      <x:c r="G311" s="36"/>
      <x:c r="H311" s="37" t="str">
        <x:f>IF(OR(A311="",NOT(ISNUMBER(F311)),AND(G311&lt;&gt;"",NOT(ISNUMBER(G311)))),"",ROUND(F311-G311,2))</x:f>
      </x:c>
      <x:c r="I311" s="36"/>
      <x:c r="J311" s="37" t="str">
        <x:f>IF(OR(NOT(ISNUMBER(H311)),AND(I311&lt;&gt;"",NOT(ISNUMBER(I311)))),"",H311-I311)</x:f>
      </x:c>
      <x:c r="K311" s="24"/>
      <x:c r="L311" s="26" t="str">
        <x:f>IF(COUNTA(A311:G311)+COUNTA(I311)+COUNTA(K311)+COUNTA(M311)=0,"",IF(OR(A311="",B311="",C311="",D311="",E311="",F311="",K311="",M311=""),"Completar campos",IF(OR(NOT(ISNUMBER(B311)),NOT(ISNUMBER(F311)),AND(G311&lt;&gt;"",NOT(ISNUMBER(G311))),AND(I311&lt;&gt;"",NOT(ISNUMBER(I311)))),"Revisar data/valor",IF(B311&lt;&gt;INT(B311),"Remover horário",IF(OR(F311&lt;0,G311&lt;0,I311&lt;0,G311&gt;F311),"Revisar valores",IF(COUNTIF($A$8:$A$507,A311)&gt;1,"ID duplicado",IF(AND(K311&lt;&gt;"Confirmada",K311&lt;&gt;"Pendente",K311&lt;&gt;"Cancelada"),"Status inválido",IF(I311&gt;H311,"Recebido acima da venda",IF(AND(K311="Cancelada",I311&gt;0),"Cancelada com recebimento","")))))))))</x:f>
      </x:c>
      <x:c r="M311" s="24"/>
    </x:row>
    <x:row r="312" ht="22" customHeight="1">
      <x:c r="A312" s="24"/>
      <x:c r="B312" s="28"/>
      <x:c r="C312" s="24"/>
      <x:c r="D312" s="24"/>
      <x:c r="E312" s="24"/>
      <x:c r="F312" s="36"/>
      <x:c r="G312" s="36"/>
      <x:c r="H312" s="37" t="str">
        <x:f>IF(OR(A312="",NOT(ISNUMBER(F312)),AND(G312&lt;&gt;"",NOT(ISNUMBER(G312)))),"",ROUND(F312-G312,2))</x:f>
      </x:c>
      <x:c r="I312" s="36"/>
      <x:c r="J312" s="37" t="str">
        <x:f>IF(OR(NOT(ISNUMBER(H312)),AND(I312&lt;&gt;"",NOT(ISNUMBER(I312)))),"",H312-I312)</x:f>
      </x:c>
      <x:c r="K312" s="24"/>
      <x:c r="L312" s="26" t="str">
        <x:f>IF(COUNTA(A312:G312)+COUNTA(I312)+COUNTA(K312)+COUNTA(M312)=0,"",IF(OR(A312="",B312="",C312="",D312="",E312="",F312="",K312="",M312=""),"Completar campos",IF(OR(NOT(ISNUMBER(B312)),NOT(ISNUMBER(F312)),AND(G312&lt;&gt;"",NOT(ISNUMBER(G312))),AND(I312&lt;&gt;"",NOT(ISNUMBER(I312)))),"Revisar data/valor",IF(B312&lt;&gt;INT(B312),"Remover horário",IF(OR(F312&lt;0,G312&lt;0,I312&lt;0,G312&gt;F312),"Revisar valores",IF(COUNTIF($A$8:$A$507,A312)&gt;1,"ID duplicado",IF(AND(K312&lt;&gt;"Confirmada",K312&lt;&gt;"Pendente",K312&lt;&gt;"Cancelada"),"Status inválido",IF(I312&gt;H312,"Recebido acima da venda",IF(AND(K312="Cancelada",I312&gt;0),"Cancelada com recebimento","")))))))))</x:f>
      </x:c>
      <x:c r="M312" s="24"/>
    </x:row>
    <x:row r="313" ht="22" customHeight="1">
      <x:c r="A313" s="24"/>
      <x:c r="B313" s="28"/>
      <x:c r="C313" s="24"/>
      <x:c r="D313" s="24"/>
      <x:c r="E313" s="24"/>
      <x:c r="F313" s="36"/>
      <x:c r="G313" s="36"/>
      <x:c r="H313" s="37" t="str">
        <x:f>IF(OR(A313="",NOT(ISNUMBER(F313)),AND(G313&lt;&gt;"",NOT(ISNUMBER(G313)))),"",ROUND(F313-G313,2))</x:f>
      </x:c>
      <x:c r="I313" s="36"/>
      <x:c r="J313" s="37" t="str">
        <x:f>IF(OR(NOT(ISNUMBER(H313)),AND(I313&lt;&gt;"",NOT(ISNUMBER(I313)))),"",H313-I313)</x:f>
      </x:c>
      <x:c r="K313" s="24"/>
      <x:c r="L313" s="26" t="str">
        <x:f>IF(COUNTA(A313:G313)+COUNTA(I313)+COUNTA(K313)+COUNTA(M313)=0,"",IF(OR(A313="",B313="",C313="",D313="",E313="",F313="",K313="",M313=""),"Completar campos",IF(OR(NOT(ISNUMBER(B313)),NOT(ISNUMBER(F313)),AND(G313&lt;&gt;"",NOT(ISNUMBER(G313))),AND(I313&lt;&gt;"",NOT(ISNUMBER(I313)))),"Revisar data/valor",IF(B313&lt;&gt;INT(B313),"Remover horário",IF(OR(F313&lt;0,G313&lt;0,I313&lt;0,G313&gt;F313),"Revisar valores",IF(COUNTIF($A$8:$A$507,A313)&gt;1,"ID duplicado",IF(AND(K313&lt;&gt;"Confirmada",K313&lt;&gt;"Pendente",K313&lt;&gt;"Cancelada"),"Status inválido",IF(I313&gt;H313,"Recebido acima da venda",IF(AND(K313="Cancelada",I313&gt;0),"Cancelada com recebimento","")))))))))</x:f>
      </x:c>
      <x:c r="M313" s="24"/>
    </x:row>
    <x:row r="314" ht="22" customHeight="1">
      <x:c r="A314" s="24"/>
      <x:c r="B314" s="28"/>
      <x:c r="C314" s="24"/>
      <x:c r="D314" s="24"/>
      <x:c r="E314" s="24"/>
      <x:c r="F314" s="36"/>
      <x:c r="G314" s="36"/>
      <x:c r="H314" s="37" t="str">
        <x:f>IF(OR(A314="",NOT(ISNUMBER(F314)),AND(G314&lt;&gt;"",NOT(ISNUMBER(G314)))),"",ROUND(F314-G314,2))</x:f>
      </x:c>
      <x:c r="I314" s="36"/>
      <x:c r="J314" s="37" t="str">
        <x:f>IF(OR(NOT(ISNUMBER(H314)),AND(I314&lt;&gt;"",NOT(ISNUMBER(I314)))),"",H314-I314)</x:f>
      </x:c>
      <x:c r="K314" s="24"/>
      <x:c r="L314" s="26" t="str">
        <x:f>IF(COUNTA(A314:G314)+COUNTA(I314)+COUNTA(K314)+COUNTA(M314)=0,"",IF(OR(A314="",B314="",C314="",D314="",E314="",F314="",K314="",M314=""),"Completar campos",IF(OR(NOT(ISNUMBER(B314)),NOT(ISNUMBER(F314)),AND(G314&lt;&gt;"",NOT(ISNUMBER(G314))),AND(I314&lt;&gt;"",NOT(ISNUMBER(I314)))),"Revisar data/valor",IF(B314&lt;&gt;INT(B314),"Remover horário",IF(OR(F314&lt;0,G314&lt;0,I314&lt;0,G314&gt;F314),"Revisar valores",IF(COUNTIF($A$8:$A$507,A314)&gt;1,"ID duplicado",IF(AND(K314&lt;&gt;"Confirmada",K314&lt;&gt;"Pendente",K314&lt;&gt;"Cancelada"),"Status inválido",IF(I314&gt;H314,"Recebido acima da venda",IF(AND(K314="Cancelada",I314&gt;0),"Cancelada com recebimento","")))))))))</x:f>
      </x:c>
      <x:c r="M314" s="24"/>
    </x:row>
    <x:row r="315" ht="22" customHeight="1">
      <x:c r="A315" s="24"/>
      <x:c r="B315" s="28"/>
      <x:c r="C315" s="24"/>
      <x:c r="D315" s="24"/>
      <x:c r="E315" s="24"/>
      <x:c r="F315" s="36"/>
      <x:c r="G315" s="36"/>
      <x:c r="H315" s="37" t="str">
        <x:f>IF(OR(A315="",NOT(ISNUMBER(F315)),AND(G315&lt;&gt;"",NOT(ISNUMBER(G315)))),"",ROUND(F315-G315,2))</x:f>
      </x:c>
      <x:c r="I315" s="36"/>
      <x:c r="J315" s="37" t="str">
        <x:f>IF(OR(NOT(ISNUMBER(H315)),AND(I315&lt;&gt;"",NOT(ISNUMBER(I315)))),"",H315-I315)</x:f>
      </x:c>
      <x:c r="K315" s="24"/>
      <x:c r="L315" s="26" t="str">
        <x:f>IF(COUNTA(A315:G315)+COUNTA(I315)+COUNTA(K315)+COUNTA(M315)=0,"",IF(OR(A315="",B315="",C315="",D315="",E315="",F315="",K315="",M315=""),"Completar campos",IF(OR(NOT(ISNUMBER(B315)),NOT(ISNUMBER(F315)),AND(G315&lt;&gt;"",NOT(ISNUMBER(G315))),AND(I315&lt;&gt;"",NOT(ISNUMBER(I315)))),"Revisar data/valor",IF(B315&lt;&gt;INT(B315),"Remover horário",IF(OR(F315&lt;0,G315&lt;0,I315&lt;0,G315&gt;F315),"Revisar valores",IF(COUNTIF($A$8:$A$507,A315)&gt;1,"ID duplicado",IF(AND(K315&lt;&gt;"Confirmada",K315&lt;&gt;"Pendente",K315&lt;&gt;"Cancelada"),"Status inválido",IF(I315&gt;H315,"Recebido acima da venda",IF(AND(K315="Cancelada",I315&gt;0),"Cancelada com recebimento","")))))))))</x:f>
      </x:c>
      <x:c r="M315" s="24"/>
    </x:row>
    <x:row r="316" ht="22" customHeight="1">
      <x:c r="A316" s="24"/>
      <x:c r="B316" s="28"/>
      <x:c r="C316" s="24"/>
      <x:c r="D316" s="24"/>
      <x:c r="E316" s="24"/>
      <x:c r="F316" s="36"/>
      <x:c r="G316" s="36"/>
      <x:c r="H316" s="37" t="str">
        <x:f>IF(OR(A316="",NOT(ISNUMBER(F316)),AND(G316&lt;&gt;"",NOT(ISNUMBER(G316)))),"",ROUND(F316-G316,2))</x:f>
      </x:c>
      <x:c r="I316" s="36"/>
      <x:c r="J316" s="37" t="str">
        <x:f>IF(OR(NOT(ISNUMBER(H316)),AND(I316&lt;&gt;"",NOT(ISNUMBER(I316)))),"",H316-I316)</x:f>
      </x:c>
      <x:c r="K316" s="24"/>
      <x:c r="L316" s="26" t="str">
        <x:f>IF(COUNTA(A316:G316)+COUNTA(I316)+COUNTA(K316)+COUNTA(M316)=0,"",IF(OR(A316="",B316="",C316="",D316="",E316="",F316="",K316="",M316=""),"Completar campos",IF(OR(NOT(ISNUMBER(B316)),NOT(ISNUMBER(F316)),AND(G316&lt;&gt;"",NOT(ISNUMBER(G316))),AND(I316&lt;&gt;"",NOT(ISNUMBER(I316)))),"Revisar data/valor",IF(B316&lt;&gt;INT(B316),"Remover horário",IF(OR(F316&lt;0,G316&lt;0,I316&lt;0,G316&gt;F316),"Revisar valores",IF(COUNTIF($A$8:$A$507,A316)&gt;1,"ID duplicado",IF(AND(K316&lt;&gt;"Confirmada",K316&lt;&gt;"Pendente",K316&lt;&gt;"Cancelada"),"Status inválido",IF(I316&gt;H316,"Recebido acima da venda",IF(AND(K316="Cancelada",I316&gt;0),"Cancelada com recebimento","")))))))))</x:f>
      </x:c>
      <x:c r="M316" s="24"/>
    </x:row>
    <x:row r="317" ht="22" customHeight="1">
      <x:c r="A317" s="24"/>
      <x:c r="B317" s="28"/>
      <x:c r="C317" s="24"/>
      <x:c r="D317" s="24"/>
      <x:c r="E317" s="24"/>
      <x:c r="F317" s="36"/>
      <x:c r="G317" s="36"/>
      <x:c r="H317" s="37" t="str">
        <x:f>IF(OR(A317="",NOT(ISNUMBER(F317)),AND(G317&lt;&gt;"",NOT(ISNUMBER(G317)))),"",ROUND(F317-G317,2))</x:f>
      </x:c>
      <x:c r="I317" s="36"/>
      <x:c r="J317" s="37" t="str">
        <x:f>IF(OR(NOT(ISNUMBER(H317)),AND(I317&lt;&gt;"",NOT(ISNUMBER(I317)))),"",H317-I317)</x:f>
      </x:c>
      <x:c r="K317" s="24"/>
      <x:c r="L317" s="26" t="str">
        <x:f>IF(COUNTA(A317:G317)+COUNTA(I317)+COUNTA(K317)+COUNTA(M317)=0,"",IF(OR(A317="",B317="",C317="",D317="",E317="",F317="",K317="",M317=""),"Completar campos",IF(OR(NOT(ISNUMBER(B317)),NOT(ISNUMBER(F317)),AND(G317&lt;&gt;"",NOT(ISNUMBER(G317))),AND(I317&lt;&gt;"",NOT(ISNUMBER(I317)))),"Revisar data/valor",IF(B317&lt;&gt;INT(B317),"Remover horário",IF(OR(F317&lt;0,G317&lt;0,I317&lt;0,G317&gt;F317),"Revisar valores",IF(COUNTIF($A$8:$A$507,A317)&gt;1,"ID duplicado",IF(AND(K317&lt;&gt;"Confirmada",K317&lt;&gt;"Pendente",K317&lt;&gt;"Cancelada"),"Status inválido",IF(I317&gt;H317,"Recebido acima da venda",IF(AND(K317="Cancelada",I317&gt;0),"Cancelada com recebimento","")))))))))</x:f>
      </x:c>
      <x:c r="M317" s="24"/>
    </x:row>
    <x:row r="318" ht="22" customHeight="1">
      <x:c r="A318" s="24"/>
      <x:c r="B318" s="28"/>
      <x:c r="C318" s="24"/>
      <x:c r="D318" s="24"/>
      <x:c r="E318" s="24"/>
      <x:c r="F318" s="36"/>
      <x:c r="G318" s="36"/>
      <x:c r="H318" s="37" t="str">
        <x:f>IF(OR(A318="",NOT(ISNUMBER(F318)),AND(G318&lt;&gt;"",NOT(ISNUMBER(G318)))),"",ROUND(F318-G318,2))</x:f>
      </x:c>
      <x:c r="I318" s="36"/>
      <x:c r="J318" s="37" t="str">
        <x:f>IF(OR(NOT(ISNUMBER(H318)),AND(I318&lt;&gt;"",NOT(ISNUMBER(I318)))),"",H318-I318)</x:f>
      </x:c>
      <x:c r="K318" s="24"/>
      <x:c r="L318" s="26" t="str">
        <x:f>IF(COUNTA(A318:G318)+COUNTA(I318)+COUNTA(K318)+COUNTA(M318)=0,"",IF(OR(A318="",B318="",C318="",D318="",E318="",F318="",K318="",M318=""),"Completar campos",IF(OR(NOT(ISNUMBER(B318)),NOT(ISNUMBER(F318)),AND(G318&lt;&gt;"",NOT(ISNUMBER(G318))),AND(I318&lt;&gt;"",NOT(ISNUMBER(I318)))),"Revisar data/valor",IF(B318&lt;&gt;INT(B318),"Remover horário",IF(OR(F318&lt;0,G318&lt;0,I318&lt;0,G318&gt;F318),"Revisar valores",IF(COUNTIF($A$8:$A$507,A318)&gt;1,"ID duplicado",IF(AND(K318&lt;&gt;"Confirmada",K318&lt;&gt;"Pendente",K318&lt;&gt;"Cancelada"),"Status inválido",IF(I318&gt;H318,"Recebido acima da venda",IF(AND(K318="Cancelada",I318&gt;0),"Cancelada com recebimento","")))))))))</x:f>
      </x:c>
      <x:c r="M318" s="24"/>
    </x:row>
    <x:row r="319" ht="22" customHeight="1">
      <x:c r="A319" s="24"/>
      <x:c r="B319" s="28"/>
      <x:c r="C319" s="24"/>
      <x:c r="D319" s="24"/>
      <x:c r="E319" s="24"/>
      <x:c r="F319" s="36"/>
      <x:c r="G319" s="36"/>
      <x:c r="H319" s="37" t="str">
        <x:f>IF(OR(A319="",NOT(ISNUMBER(F319)),AND(G319&lt;&gt;"",NOT(ISNUMBER(G319)))),"",ROUND(F319-G319,2))</x:f>
      </x:c>
      <x:c r="I319" s="36"/>
      <x:c r="J319" s="37" t="str">
        <x:f>IF(OR(NOT(ISNUMBER(H319)),AND(I319&lt;&gt;"",NOT(ISNUMBER(I319)))),"",H319-I319)</x:f>
      </x:c>
      <x:c r="K319" s="24"/>
      <x:c r="L319" s="26" t="str">
        <x:f>IF(COUNTA(A319:G319)+COUNTA(I319)+COUNTA(K319)+COUNTA(M319)=0,"",IF(OR(A319="",B319="",C319="",D319="",E319="",F319="",K319="",M319=""),"Completar campos",IF(OR(NOT(ISNUMBER(B319)),NOT(ISNUMBER(F319)),AND(G319&lt;&gt;"",NOT(ISNUMBER(G319))),AND(I319&lt;&gt;"",NOT(ISNUMBER(I319)))),"Revisar data/valor",IF(B319&lt;&gt;INT(B319),"Remover horário",IF(OR(F319&lt;0,G319&lt;0,I319&lt;0,G319&gt;F319),"Revisar valores",IF(COUNTIF($A$8:$A$507,A319)&gt;1,"ID duplicado",IF(AND(K319&lt;&gt;"Confirmada",K319&lt;&gt;"Pendente",K319&lt;&gt;"Cancelada"),"Status inválido",IF(I319&gt;H319,"Recebido acima da venda",IF(AND(K319="Cancelada",I319&gt;0),"Cancelada com recebimento","")))))))))</x:f>
      </x:c>
      <x:c r="M319" s="24"/>
    </x:row>
    <x:row r="320" ht="22" customHeight="1">
      <x:c r="A320" s="24"/>
      <x:c r="B320" s="28"/>
      <x:c r="C320" s="24"/>
      <x:c r="D320" s="24"/>
      <x:c r="E320" s="24"/>
      <x:c r="F320" s="36"/>
      <x:c r="G320" s="36"/>
      <x:c r="H320" s="37" t="str">
        <x:f>IF(OR(A320="",NOT(ISNUMBER(F320)),AND(G320&lt;&gt;"",NOT(ISNUMBER(G320)))),"",ROUND(F320-G320,2))</x:f>
      </x:c>
      <x:c r="I320" s="36"/>
      <x:c r="J320" s="37" t="str">
        <x:f>IF(OR(NOT(ISNUMBER(H320)),AND(I320&lt;&gt;"",NOT(ISNUMBER(I320)))),"",H320-I320)</x:f>
      </x:c>
      <x:c r="K320" s="24"/>
      <x:c r="L320" s="26" t="str">
        <x:f>IF(COUNTA(A320:G320)+COUNTA(I320)+COUNTA(K320)+COUNTA(M320)=0,"",IF(OR(A320="",B320="",C320="",D320="",E320="",F320="",K320="",M320=""),"Completar campos",IF(OR(NOT(ISNUMBER(B320)),NOT(ISNUMBER(F320)),AND(G320&lt;&gt;"",NOT(ISNUMBER(G320))),AND(I320&lt;&gt;"",NOT(ISNUMBER(I320)))),"Revisar data/valor",IF(B320&lt;&gt;INT(B320),"Remover horário",IF(OR(F320&lt;0,G320&lt;0,I320&lt;0,G320&gt;F320),"Revisar valores",IF(COUNTIF($A$8:$A$507,A320)&gt;1,"ID duplicado",IF(AND(K320&lt;&gt;"Confirmada",K320&lt;&gt;"Pendente",K320&lt;&gt;"Cancelada"),"Status inválido",IF(I320&gt;H320,"Recebido acima da venda",IF(AND(K320="Cancelada",I320&gt;0),"Cancelada com recebimento","")))))))))</x:f>
      </x:c>
      <x:c r="M320" s="24"/>
    </x:row>
    <x:row r="321" ht="22" customHeight="1">
      <x:c r="A321" s="24"/>
      <x:c r="B321" s="28"/>
      <x:c r="C321" s="24"/>
      <x:c r="D321" s="24"/>
      <x:c r="E321" s="24"/>
      <x:c r="F321" s="36"/>
      <x:c r="G321" s="36"/>
      <x:c r="H321" s="37" t="str">
        <x:f>IF(OR(A321="",NOT(ISNUMBER(F321)),AND(G321&lt;&gt;"",NOT(ISNUMBER(G321)))),"",ROUND(F321-G321,2))</x:f>
      </x:c>
      <x:c r="I321" s="36"/>
      <x:c r="J321" s="37" t="str">
        <x:f>IF(OR(NOT(ISNUMBER(H321)),AND(I321&lt;&gt;"",NOT(ISNUMBER(I321)))),"",H321-I321)</x:f>
      </x:c>
      <x:c r="K321" s="24"/>
      <x:c r="L321" s="26" t="str">
        <x:f>IF(COUNTA(A321:G321)+COUNTA(I321)+COUNTA(K321)+COUNTA(M321)=0,"",IF(OR(A321="",B321="",C321="",D321="",E321="",F321="",K321="",M321=""),"Completar campos",IF(OR(NOT(ISNUMBER(B321)),NOT(ISNUMBER(F321)),AND(G321&lt;&gt;"",NOT(ISNUMBER(G321))),AND(I321&lt;&gt;"",NOT(ISNUMBER(I321)))),"Revisar data/valor",IF(B321&lt;&gt;INT(B321),"Remover horário",IF(OR(F321&lt;0,G321&lt;0,I321&lt;0,G321&gt;F321),"Revisar valores",IF(COUNTIF($A$8:$A$507,A321)&gt;1,"ID duplicado",IF(AND(K321&lt;&gt;"Confirmada",K321&lt;&gt;"Pendente",K321&lt;&gt;"Cancelada"),"Status inválido",IF(I321&gt;H321,"Recebido acima da venda",IF(AND(K321="Cancelada",I321&gt;0),"Cancelada com recebimento","")))))))))</x:f>
      </x:c>
      <x:c r="M321" s="24"/>
    </x:row>
    <x:row r="322" ht="22" customHeight="1">
      <x:c r="A322" s="24"/>
      <x:c r="B322" s="28"/>
      <x:c r="C322" s="24"/>
      <x:c r="D322" s="24"/>
      <x:c r="E322" s="24"/>
      <x:c r="F322" s="36"/>
      <x:c r="G322" s="36"/>
      <x:c r="H322" s="37" t="str">
        <x:f>IF(OR(A322="",NOT(ISNUMBER(F322)),AND(G322&lt;&gt;"",NOT(ISNUMBER(G322)))),"",ROUND(F322-G322,2))</x:f>
      </x:c>
      <x:c r="I322" s="36"/>
      <x:c r="J322" s="37" t="str">
        <x:f>IF(OR(NOT(ISNUMBER(H322)),AND(I322&lt;&gt;"",NOT(ISNUMBER(I322)))),"",H322-I322)</x:f>
      </x:c>
      <x:c r="K322" s="24"/>
      <x:c r="L322" s="26" t="str">
        <x:f>IF(COUNTA(A322:G322)+COUNTA(I322)+COUNTA(K322)+COUNTA(M322)=0,"",IF(OR(A322="",B322="",C322="",D322="",E322="",F322="",K322="",M322=""),"Completar campos",IF(OR(NOT(ISNUMBER(B322)),NOT(ISNUMBER(F322)),AND(G322&lt;&gt;"",NOT(ISNUMBER(G322))),AND(I322&lt;&gt;"",NOT(ISNUMBER(I322)))),"Revisar data/valor",IF(B322&lt;&gt;INT(B322),"Remover horário",IF(OR(F322&lt;0,G322&lt;0,I322&lt;0,G322&gt;F322),"Revisar valores",IF(COUNTIF($A$8:$A$507,A322)&gt;1,"ID duplicado",IF(AND(K322&lt;&gt;"Confirmada",K322&lt;&gt;"Pendente",K322&lt;&gt;"Cancelada"),"Status inválido",IF(I322&gt;H322,"Recebido acima da venda",IF(AND(K322="Cancelada",I322&gt;0),"Cancelada com recebimento","")))))))))</x:f>
      </x:c>
      <x:c r="M322" s="24"/>
    </x:row>
    <x:row r="323" ht="22" customHeight="1">
      <x:c r="A323" s="24"/>
      <x:c r="B323" s="28"/>
      <x:c r="C323" s="24"/>
      <x:c r="D323" s="24"/>
      <x:c r="E323" s="24"/>
      <x:c r="F323" s="36"/>
      <x:c r="G323" s="36"/>
      <x:c r="H323" s="37" t="str">
        <x:f>IF(OR(A323="",NOT(ISNUMBER(F323)),AND(G323&lt;&gt;"",NOT(ISNUMBER(G323)))),"",ROUND(F323-G323,2))</x:f>
      </x:c>
      <x:c r="I323" s="36"/>
      <x:c r="J323" s="37" t="str">
        <x:f>IF(OR(NOT(ISNUMBER(H323)),AND(I323&lt;&gt;"",NOT(ISNUMBER(I323)))),"",H323-I323)</x:f>
      </x:c>
      <x:c r="K323" s="24"/>
      <x:c r="L323" s="26" t="str">
        <x:f>IF(COUNTA(A323:G323)+COUNTA(I323)+COUNTA(K323)+COUNTA(M323)=0,"",IF(OR(A323="",B323="",C323="",D323="",E323="",F323="",K323="",M323=""),"Completar campos",IF(OR(NOT(ISNUMBER(B323)),NOT(ISNUMBER(F323)),AND(G323&lt;&gt;"",NOT(ISNUMBER(G323))),AND(I323&lt;&gt;"",NOT(ISNUMBER(I323)))),"Revisar data/valor",IF(B323&lt;&gt;INT(B323),"Remover horário",IF(OR(F323&lt;0,G323&lt;0,I323&lt;0,G323&gt;F323),"Revisar valores",IF(COUNTIF($A$8:$A$507,A323)&gt;1,"ID duplicado",IF(AND(K323&lt;&gt;"Confirmada",K323&lt;&gt;"Pendente",K323&lt;&gt;"Cancelada"),"Status inválido",IF(I323&gt;H323,"Recebido acima da venda",IF(AND(K323="Cancelada",I323&gt;0),"Cancelada com recebimento","")))))))))</x:f>
      </x:c>
      <x:c r="M323" s="24"/>
    </x:row>
    <x:row r="324" ht="22" customHeight="1">
      <x:c r="A324" s="24"/>
      <x:c r="B324" s="28"/>
      <x:c r="C324" s="24"/>
      <x:c r="D324" s="24"/>
      <x:c r="E324" s="24"/>
      <x:c r="F324" s="36"/>
      <x:c r="G324" s="36"/>
      <x:c r="H324" s="37" t="str">
        <x:f>IF(OR(A324="",NOT(ISNUMBER(F324)),AND(G324&lt;&gt;"",NOT(ISNUMBER(G324)))),"",ROUND(F324-G324,2))</x:f>
      </x:c>
      <x:c r="I324" s="36"/>
      <x:c r="J324" s="37" t="str">
        <x:f>IF(OR(NOT(ISNUMBER(H324)),AND(I324&lt;&gt;"",NOT(ISNUMBER(I324)))),"",H324-I324)</x:f>
      </x:c>
      <x:c r="K324" s="24"/>
      <x:c r="L324" s="26" t="str">
        <x:f>IF(COUNTA(A324:G324)+COUNTA(I324)+COUNTA(K324)+COUNTA(M324)=0,"",IF(OR(A324="",B324="",C324="",D324="",E324="",F324="",K324="",M324=""),"Completar campos",IF(OR(NOT(ISNUMBER(B324)),NOT(ISNUMBER(F324)),AND(G324&lt;&gt;"",NOT(ISNUMBER(G324))),AND(I324&lt;&gt;"",NOT(ISNUMBER(I324)))),"Revisar data/valor",IF(B324&lt;&gt;INT(B324),"Remover horário",IF(OR(F324&lt;0,G324&lt;0,I324&lt;0,G324&gt;F324),"Revisar valores",IF(COUNTIF($A$8:$A$507,A324)&gt;1,"ID duplicado",IF(AND(K324&lt;&gt;"Confirmada",K324&lt;&gt;"Pendente",K324&lt;&gt;"Cancelada"),"Status inválido",IF(I324&gt;H324,"Recebido acima da venda",IF(AND(K324="Cancelada",I324&gt;0),"Cancelada com recebimento","")))))))))</x:f>
      </x:c>
      <x:c r="M324" s="24"/>
    </x:row>
    <x:row r="325" ht="22" customHeight="1">
      <x:c r="A325" s="24"/>
      <x:c r="B325" s="28"/>
      <x:c r="C325" s="24"/>
      <x:c r="D325" s="24"/>
      <x:c r="E325" s="24"/>
      <x:c r="F325" s="36"/>
      <x:c r="G325" s="36"/>
      <x:c r="H325" s="37" t="str">
        <x:f>IF(OR(A325="",NOT(ISNUMBER(F325)),AND(G325&lt;&gt;"",NOT(ISNUMBER(G325)))),"",ROUND(F325-G325,2))</x:f>
      </x:c>
      <x:c r="I325" s="36"/>
      <x:c r="J325" s="37" t="str">
        <x:f>IF(OR(NOT(ISNUMBER(H325)),AND(I325&lt;&gt;"",NOT(ISNUMBER(I325)))),"",H325-I325)</x:f>
      </x:c>
      <x:c r="K325" s="24"/>
      <x:c r="L325" s="26" t="str">
        <x:f>IF(COUNTA(A325:G325)+COUNTA(I325)+COUNTA(K325)+COUNTA(M325)=0,"",IF(OR(A325="",B325="",C325="",D325="",E325="",F325="",K325="",M325=""),"Completar campos",IF(OR(NOT(ISNUMBER(B325)),NOT(ISNUMBER(F325)),AND(G325&lt;&gt;"",NOT(ISNUMBER(G325))),AND(I325&lt;&gt;"",NOT(ISNUMBER(I325)))),"Revisar data/valor",IF(B325&lt;&gt;INT(B325),"Remover horário",IF(OR(F325&lt;0,G325&lt;0,I325&lt;0,G325&gt;F325),"Revisar valores",IF(COUNTIF($A$8:$A$507,A325)&gt;1,"ID duplicado",IF(AND(K325&lt;&gt;"Confirmada",K325&lt;&gt;"Pendente",K325&lt;&gt;"Cancelada"),"Status inválido",IF(I325&gt;H325,"Recebido acima da venda",IF(AND(K325="Cancelada",I325&gt;0),"Cancelada com recebimento","")))))))))</x:f>
      </x:c>
      <x:c r="M325" s="24"/>
    </x:row>
    <x:row r="326" ht="22" customHeight="1">
      <x:c r="A326" s="24"/>
      <x:c r="B326" s="28"/>
      <x:c r="C326" s="24"/>
      <x:c r="D326" s="24"/>
      <x:c r="E326" s="24"/>
      <x:c r="F326" s="36"/>
      <x:c r="G326" s="36"/>
      <x:c r="H326" s="37" t="str">
        <x:f>IF(OR(A326="",NOT(ISNUMBER(F326)),AND(G326&lt;&gt;"",NOT(ISNUMBER(G326)))),"",ROUND(F326-G326,2))</x:f>
      </x:c>
      <x:c r="I326" s="36"/>
      <x:c r="J326" s="37" t="str">
        <x:f>IF(OR(NOT(ISNUMBER(H326)),AND(I326&lt;&gt;"",NOT(ISNUMBER(I326)))),"",H326-I326)</x:f>
      </x:c>
      <x:c r="K326" s="24"/>
      <x:c r="L326" s="26" t="str">
        <x:f>IF(COUNTA(A326:G326)+COUNTA(I326)+COUNTA(K326)+COUNTA(M326)=0,"",IF(OR(A326="",B326="",C326="",D326="",E326="",F326="",K326="",M326=""),"Completar campos",IF(OR(NOT(ISNUMBER(B326)),NOT(ISNUMBER(F326)),AND(G326&lt;&gt;"",NOT(ISNUMBER(G326))),AND(I326&lt;&gt;"",NOT(ISNUMBER(I326)))),"Revisar data/valor",IF(B326&lt;&gt;INT(B326),"Remover horário",IF(OR(F326&lt;0,G326&lt;0,I326&lt;0,G326&gt;F326),"Revisar valores",IF(COUNTIF($A$8:$A$507,A326)&gt;1,"ID duplicado",IF(AND(K326&lt;&gt;"Confirmada",K326&lt;&gt;"Pendente",K326&lt;&gt;"Cancelada"),"Status inválido",IF(I326&gt;H326,"Recebido acima da venda",IF(AND(K326="Cancelada",I326&gt;0),"Cancelada com recebimento","")))))))))</x:f>
      </x:c>
      <x:c r="M326" s="24"/>
    </x:row>
    <x:row r="327" ht="22" customHeight="1">
      <x:c r="A327" s="24"/>
      <x:c r="B327" s="28"/>
      <x:c r="C327" s="24"/>
      <x:c r="D327" s="24"/>
      <x:c r="E327" s="24"/>
      <x:c r="F327" s="36"/>
      <x:c r="G327" s="36"/>
      <x:c r="H327" s="37" t="str">
        <x:f>IF(OR(A327="",NOT(ISNUMBER(F327)),AND(G327&lt;&gt;"",NOT(ISNUMBER(G327)))),"",ROUND(F327-G327,2))</x:f>
      </x:c>
      <x:c r="I327" s="36"/>
      <x:c r="J327" s="37" t="str">
        <x:f>IF(OR(NOT(ISNUMBER(H327)),AND(I327&lt;&gt;"",NOT(ISNUMBER(I327)))),"",H327-I327)</x:f>
      </x:c>
      <x:c r="K327" s="24"/>
      <x:c r="L327" s="26" t="str">
        <x:f>IF(COUNTA(A327:G327)+COUNTA(I327)+COUNTA(K327)+COUNTA(M327)=0,"",IF(OR(A327="",B327="",C327="",D327="",E327="",F327="",K327="",M327=""),"Completar campos",IF(OR(NOT(ISNUMBER(B327)),NOT(ISNUMBER(F327)),AND(G327&lt;&gt;"",NOT(ISNUMBER(G327))),AND(I327&lt;&gt;"",NOT(ISNUMBER(I327)))),"Revisar data/valor",IF(B327&lt;&gt;INT(B327),"Remover horário",IF(OR(F327&lt;0,G327&lt;0,I327&lt;0,G327&gt;F327),"Revisar valores",IF(COUNTIF($A$8:$A$507,A327)&gt;1,"ID duplicado",IF(AND(K327&lt;&gt;"Confirmada",K327&lt;&gt;"Pendente",K327&lt;&gt;"Cancelada"),"Status inválido",IF(I327&gt;H327,"Recebido acima da venda",IF(AND(K327="Cancelada",I327&gt;0),"Cancelada com recebimento","")))))))))</x:f>
      </x:c>
      <x:c r="M327" s="24"/>
    </x:row>
    <x:row r="328" ht="22" customHeight="1">
      <x:c r="A328" s="24"/>
      <x:c r="B328" s="28"/>
      <x:c r="C328" s="24"/>
      <x:c r="D328" s="24"/>
      <x:c r="E328" s="24"/>
      <x:c r="F328" s="36"/>
      <x:c r="G328" s="36"/>
      <x:c r="H328" s="37" t="str">
        <x:f>IF(OR(A328="",NOT(ISNUMBER(F328)),AND(G328&lt;&gt;"",NOT(ISNUMBER(G328)))),"",ROUND(F328-G328,2))</x:f>
      </x:c>
      <x:c r="I328" s="36"/>
      <x:c r="J328" s="37" t="str">
        <x:f>IF(OR(NOT(ISNUMBER(H328)),AND(I328&lt;&gt;"",NOT(ISNUMBER(I328)))),"",H328-I328)</x:f>
      </x:c>
      <x:c r="K328" s="24"/>
      <x:c r="L328" s="26" t="str">
        <x:f>IF(COUNTA(A328:G328)+COUNTA(I328)+COUNTA(K328)+COUNTA(M328)=0,"",IF(OR(A328="",B328="",C328="",D328="",E328="",F328="",K328="",M328=""),"Completar campos",IF(OR(NOT(ISNUMBER(B328)),NOT(ISNUMBER(F328)),AND(G328&lt;&gt;"",NOT(ISNUMBER(G328))),AND(I328&lt;&gt;"",NOT(ISNUMBER(I328)))),"Revisar data/valor",IF(B328&lt;&gt;INT(B328),"Remover horário",IF(OR(F328&lt;0,G328&lt;0,I328&lt;0,G328&gt;F328),"Revisar valores",IF(COUNTIF($A$8:$A$507,A328)&gt;1,"ID duplicado",IF(AND(K328&lt;&gt;"Confirmada",K328&lt;&gt;"Pendente",K328&lt;&gt;"Cancelada"),"Status inválido",IF(I328&gt;H328,"Recebido acima da venda",IF(AND(K328="Cancelada",I328&gt;0),"Cancelada com recebimento","")))))))))</x:f>
      </x:c>
      <x:c r="M328" s="24"/>
    </x:row>
    <x:row r="329" ht="22" customHeight="1">
      <x:c r="A329" s="24"/>
      <x:c r="B329" s="28"/>
      <x:c r="C329" s="24"/>
      <x:c r="D329" s="24"/>
      <x:c r="E329" s="24"/>
      <x:c r="F329" s="36"/>
      <x:c r="G329" s="36"/>
      <x:c r="H329" s="37" t="str">
        <x:f>IF(OR(A329="",NOT(ISNUMBER(F329)),AND(G329&lt;&gt;"",NOT(ISNUMBER(G329)))),"",ROUND(F329-G329,2))</x:f>
      </x:c>
      <x:c r="I329" s="36"/>
      <x:c r="J329" s="37" t="str">
        <x:f>IF(OR(NOT(ISNUMBER(H329)),AND(I329&lt;&gt;"",NOT(ISNUMBER(I329)))),"",H329-I329)</x:f>
      </x:c>
      <x:c r="K329" s="24"/>
      <x:c r="L329" s="26" t="str">
        <x:f>IF(COUNTA(A329:G329)+COUNTA(I329)+COUNTA(K329)+COUNTA(M329)=0,"",IF(OR(A329="",B329="",C329="",D329="",E329="",F329="",K329="",M329=""),"Completar campos",IF(OR(NOT(ISNUMBER(B329)),NOT(ISNUMBER(F329)),AND(G329&lt;&gt;"",NOT(ISNUMBER(G329))),AND(I329&lt;&gt;"",NOT(ISNUMBER(I329)))),"Revisar data/valor",IF(B329&lt;&gt;INT(B329),"Remover horário",IF(OR(F329&lt;0,G329&lt;0,I329&lt;0,G329&gt;F329),"Revisar valores",IF(COUNTIF($A$8:$A$507,A329)&gt;1,"ID duplicado",IF(AND(K329&lt;&gt;"Confirmada",K329&lt;&gt;"Pendente",K329&lt;&gt;"Cancelada"),"Status inválido",IF(I329&gt;H329,"Recebido acima da venda",IF(AND(K329="Cancelada",I329&gt;0),"Cancelada com recebimento","")))))))))</x:f>
      </x:c>
      <x:c r="M329" s="24"/>
    </x:row>
    <x:row r="330" ht="22" customHeight="1">
      <x:c r="A330" s="24"/>
      <x:c r="B330" s="28"/>
      <x:c r="C330" s="24"/>
      <x:c r="D330" s="24"/>
      <x:c r="E330" s="24"/>
      <x:c r="F330" s="36"/>
      <x:c r="G330" s="36"/>
      <x:c r="H330" s="37" t="str">
        <x:f>IF(OR(A330="",NOT(ISNUMBER(F330)),AND(G330&lt;&gt;"",NOT(ISNUMBER(G330)))),"",ROUND(F330-G330,2))</x:f>
      </x:c>
      <x:c r="I330" s="36"/>
      <x:c r="J330" s="37" t="str">
        <x:f>IF(OR(NOT(ISNUMBER(H330)),AND(I330&lt;&gt;"",NOT(ISNUMBER(I330)))),"",H330-I330)</x:f>
      </x:c>
      <x:c r="K330" s="24"/>
      <x:c r="L330" s="26" t="str">
        <x:f>IF(COUNTA(A330:G330)+COUNTA(I330)+COUNTA(K330)+COUNTA(M330)=0,"",IF(OR(A330="",B330="",C330="",D330="",E330="",F330="",K330="",M330=""),"Completar campos",IF(OR(NOT(ISNUMBER(B330)),NOT(ISNUMBER(F330)),AND(G330&lt;&gt;"",NOT(ISNUMBER(G330))),AND(I330&lt;&gt;"",NOT(ISNUMBER(I330)))),"Revisar data/valor",IF(B330&lt;&gt;INT(B330),"Remover horário",IF(OR(F330&lt;0,G330&lt;0,I330&lt;0,G330&gt;F330),"Revisar valores",IF(COUNTIF($A$8:$A$507,A330)&gt;1,"ID duplicado",IF(AND(K330&lt;&gt;"Confirmada",K330&lt;&gt;"Pendente",K330&lt;&gt;"Cancelada"),"Status inválido",IF(I330&gt;H330,"Recebido acima da venda",IF(AND(K330="Cancelada",I330&gt;0),"Cancelada com recebimento","")))))))))</x:f>
      </x:c>
      <x:c r="M330" s="24"/>
    </x:row>
    <x:row r="331" ht="22" customHeight="1">
      <x:c r="A331" s="24"/>
      <x:c r="B331" s="28"/>
      <x:c r="C331" s="24"/>
      <x:c r="D331" s="24"/>
      <x:c r="E331" s="24"/>
      <x:c r="F331" s="36"/>
      <x:c r="G331" s="36"/>
      <x:c r="H331" s="37" t="str">
        <x:f>IF(OR(A331="",NOT(ISNUMBER(F331)),AND(G331&lt;&gt;"",NOT(ISNUMBER(G331)))),"",ROUND(F331-G331,2))</x:f>
      </x:c>
      <x:c r="I331" s="36"/>
      <x:c r="J331" s="37" t="str">
        <x:f>IF(OR(NOT(ISNUMBER(H331)),AND(I331&lt;&gt;"",NOT(ISNUMBER(I331)))),"",H331-I331)</x:f>
      </x:c>
      <x:c r="K331" s="24"/>
      <x:c r="L331" s="26" t="str">
        <x:f>IF(COUNTA(A331:G331)+COUNTA(I331)+COUNTA(K331)+COUNTA(M331)=0,"",IF(OR(A331="",B331="",C331="",D331="",E331="",F331="",K331="",M331=""),"Completar campos",IF(OR(NOT(ISNUMBER(B331)),NOT(ISNUMBER(F331)),AND(G331&lt;&gt;"",NOT(ISNUMBER(G331))),AND(I331&lt;&gt;"",NOT(ISNUMBER(I331)))),"Revisar data/valor",IF(B331&lt;&gt;INT(B331),"Remover horário",IF(OR(F331&lt;0,G331&lt;0,I331&lt;0,G331&gt;F331),"Revisar valores",IF(COUNTIF($A$8:$A$507,A331)&gt;1,"ID duplicado",IF(AND(K331&lt;&gt;"Confirmada",K331&lt;&gt;"Pendente",K331&lt;&gt;"Cancelada"),"Status inválido",IF(I331&gt;H331,"Recebido acima da venda",IF(AND(K331="Cancelada",I331&gt;0),"Cancelada com recebimento","")))))))))</x:f>
      </x:c>
      <x:c r="M331" s="24"/>
    </x:row>
    <x:row r="332" ht="22" customHeight="1">
      <x:c r="A332" s="24"/>
      <x:c r="B332" s="28"/>
      <x:c r="C332" s="24"/>
      <x:c r="D332" s="24"/>
      <x:c r="E332" s="24"/>
      <x:c r="F332" s="36"/>
      <x:c r="G332" s="36"/>
      <x:c r="H332" s="37" t="str">
        <x:f>IF(OR(A332="",NOT(ISNUMBER(F332)),AND(G332&lt;&gt;"",NOT(ISNUMBER(G332)))),"",ROUND(F332-G332,2))</x:f>
      </x:c>
      <x:c r="I332" s="36"/>
      <x:c r="J332" s="37" t="str">
        <x:f>IF(OR(NOT(ISNUMBER(H332)),AND(I332&lt;&gt;"",NOT(ISNUMBER(I332)))),"",H332-I332)</x:f>
      </x:c>
      <x:c r="K332" s="24"/>
      <x:c r="L332" s="26" t="str">
        <x:f>IF(COUNTA(A332:G332)+COUNTA(I332)+COUNTA(K332)+COUNTA(M332)=0,"",IF(OR(A332="",B332="",C332="",D332="",E332="",F332="",K332="",M332=""),"Completar campos",IF(OR(NOT(ISNUMBER(B332)),NOT(ISNUMBER(F332)),AND(G332&lt;&gt;"",NOT(ISNUMBER(G332))),AND(I332&lt;&gt;"",NOT(ISNUMBER(I332)))),"Revisar data/valor",IF(B332&lt;&gt;INT(B332),"Remover horário",IF(OR(F332&lt;0,G332&lt;0,I332&lt;0,G332&gt;F332),"Revisar valores",IF(COUNTIF($A$8:$A$507,A332)&gt;1,"ID duplicado",IF(AND(K332&lt;&gt;"Confirmada",K332&lt;&gt;"Pendente",K332&lt;&gt;"Cancelada"),"Status inválido",IF(I332&gt;H332,"Recebido acima da venda",IF(AND(K332="Cancelada",I332&gt;0),"Cancelada com recebimento","")))))))))</x:f>
      </x:c>
      <x:c r="M332" s="24"/>
    </x:row>
    <x:row r="333" ht="22" customHeight="1">
      <x:c r="A333" s="24"/>
      <x:c r="B333" s="28"/>
      <x:c r="C333" s="24"/>
      <x:c r="D333" s="24"/>
      <x:c r="E333" s="24"/>
      <x:c r="F333" s="36"/>
      <x:c r="G333" s="36"/>
      <x:c r="H333" s="37" t="str">
        <x:f>IF(OR(A333="",NOT(ISNUMBER(F333)),AND(G333&lt;&gt;"",NOT(ISNUMBER(G333)))),"",ROUND(F333-G333,2))</x:f>
      </x:c>
      <x:c r="I333" s="36"/>
      <x:c r="J333" s="37" t="str">
        <x:f>IF(OR(NOT(ISNUMBER(H333)),AND(I333&lt;&gt;"",NOT(ISNUMBER(I333)))),"",H333-I333)</x:f>
      </x:c>
      <x:c r="K333" s="24"/>
      <x:c r="L333" s="26" t="str">
        <x:f>IF(COUNTA(A333:G333)+COUNTA(I333)+COUNTA(K333)+COUNTA(M333)=0,"",IF(OR(A333="",B333="",C333="",D333="",E333="",F333="",K333="",M333=""),"Completar campos",IF(OR(NOT(ISNUMBER(B333)),NOT(ISNUMBER(F333)),AND(G333&lt;&gt;"",NOT(ISNUMBER(G333))),AND(I333&lt;&gt;"",NOT(ISNUMBER(I333)))),"Revisar data/valor",IF(B333&lt;&gt;INT(B333),"Remover horário",IF(OR(F333&lt;0,G333&lt;0,I333&lt;0,G333&gt;F333),"Revisar valores",IF(COUNTIF($A$8:$A$507,A333)&gt;1,"ID duplicado",IF(AND(K333&lt;&gt;"Confirmada",K333&lt;&gt;"Pendente",K333&lt;&gt;"Cancelada"),"Status inválido",IF(I333&gt;H333,"Recebido acima da venda",IF(AND(K333="Cancelada",I333&gt;0),"Cancelada com recebimento","")))))))))</x:f>
      </x:c>
      <x:c r="M333" s="24"/>
    </x:row>
    <x:row r="334" ht="22" customHeight="1">
      <x:c r="A334" s="24"/>
      <x:c r="B334" s="28"/>
      <x:c r="C334" s="24"/>
      <x:c r="D334" s="24"/>
      <x:c r="E334" s="24"/>
      <x:c r="F334" s="36"/>
      <x:c r="G334" s="36"/>
      <x:c r="H334" s="37" t="str">
        <x:f>IF(OR(A334="",NOT(ISNUMBER(F334)),AND(G334&lt;&gt;"",NOT(ISNUMBER(G334)))),"",ROUND(F334-G334,2))</x:f>
      </x:c>
      <x:c r="I334" s="36"/>
      <x:c r="J334" s="37" t="str">
        <x:f>IF(OR(NOT(ISNUMBER(H334)),AND(I334&lt;&gt;"",NOT(ISNUMBER(I334)))),"",H334-I334)</x:f>
      </x:c>
      <x:c r="K334" s="24"/>
      <x:c r="L334" s="26" t="str">
        <x:f>IF(COUNTA(A334:G334)+COUNTA(I334)+COUNTA(K334)+COUNTA(M334)=0,"",IF(OR(A334="",B334="",C334="",D334="",E334="",F334="",K334="",M334=""),"Completar campos",IF(OR(NOT(ISNUMBER(B334)),NOT(ISNUMBER(F334)),AND(G334&lt;&gt;"",NOT(ISNUMBER(G334))),AND(I334&lt;&gt;"",NOT(ISNUMBER(I334)))),"Revisar data/valor",IF(B334&lt;&gt;INT(B334),"Remover horário",IF(OR(F334&lt;0,G334&lt;0,I334&lt;0,G334&gt;F334),"Revisar valores",IF(COUNTIF($A$8:$A$507,A334)&gt;1,"ID duplicado",IF(AND(K334&lt;&gt;"Confirmada",K334&lt;&gt;"Pendente",K334&lt;&gt;"Cancelada"),"Status inválido",IF(I334&gt;H334,"Recebido acima da venda",IF(AND(K334="Cancelada",I334&gt;0),"Cancelada com recebimento","")))))))))</x:f>
      </x:c>
      <x:c r="M334" s="24"/>
    </x:row>
    <x:row r="335" ht="22" customHeight="1">
      <x:c r="A335" s="24"/>
      <x:c r="B335" s="28"/>
      <x:c r="C335" s="24"/>
      <x:c r="D335" s="24"/>
      <x:c r="E335" s="24"/>
      <x:c r="F335" s="36"/>
      <x:c r="G335" s="36"/>
      <x:c r="H335" s="37" t="str">
        <x:f>IF(OR(A335="",NOT(ISNUMBER(F335)),AND(G335&lt;&gt;"",NOT(ISNUMBER(G335)))),"",ROUND(F335-G335,2))</x:f>
      </x:c>
      <x:c r="I335" s="36"/>
      <x:c r="J335" s="37" t="str">
        <x:f>IF(OR(NOT(ISNUMBER(H335)),AND(I335&lt;&gt;"",NOT(ISNUMBER(I335)))),"",H335-I335)</x:f>
      </x:c>
      <x:c r="K335" s="24"/>
      <x:c r="L335" s="26" t="str">
        <x:f>IF(COUNTA(A335:G335)+COUNTA(I335)+COUNTA(K335)+COUNTA(M335)=0,"",IF(OR(A335="",B335="",C335="",D335="",E335="",F335="",K335="",M335=""),"Completar campos",IF(OR(NOT(ISNUMBER(B335)),NOT(ISNUMBER(F335)),AND(G335&lt;&gt;"",NOT(ISNUMBER(G335))),AND(I335&lt;&gt;"",NOT(ISNUMBER(I335)))),"Revisar data/valor",IF(B335&lt;&gt;INT(B335),"Remover horário",IF(OR(F335&lt;0,G335&lt;0,I335&lt;0,G335&gt;F335),"Revisar valores",IF(COUNTIF($A$8:$A$507,A335)&gt;1,"ID duplicado",IF(AND(K335&lt;&gt;"Confirmada",K335&lt;&gt;"Pendente",K335&lt;&gt;"Cancelada"),"Status inválido",IF(I335&gt;H335,"Recebido acima da venda",IF(AND(K335="Cancelada",I335&gt;0),"Cancelada com recebimento","")))))))))</x:f>
      </x:c>
      <x:c r="M335" s="24"/>
    </x:row>
    <x:row r="336" ht="22" customHeight="1">
      <x:c r="A336" s="24"/>
      <x:c r="B336" s="28"/>
      <x:c r="C336" s="24"/>
      <x:c r="D336" s="24"/>
      <x:c r="E336" s="24"/>
      <x:c r="F336" s="36"/>
      <x:c r="G336" s="36"/>
      <x:c r="H336" s="37" t="str">
        <x:f>IF(OR(A336="",NOT(ISNUMBER(F336)),AND(G336&lt;&gt;"",NOT(ISNUMBER(G336)))),"",ROUND(F336-G336,2))</x:f>
      </x:c>
      <x:c r="I336" s="36"/>
      <x:c r="J336" s="37" t="str">
        <x:f>IF(OR(NOT(ISNUMBER(H336)),AND(I336&lt;&gt;"",NOT(ISNUMBER(I336)))),"",H336-I336)</x:f>
      </x:c>
      <x:c r="K336" s="24"/>
      <x:c r="L336" s="26" t="str">
        <x:f>IF(COUNTA(A336:G336)+COUNTA(I336)+COUNTA(K336)+COUNTA(M336)=0,"",IF(OR(A336="",B336="",C336="",D336="",E336="",F336="",K336="",M336=""),"Completar campos",IF(OR(NOT(ISNUMBER(B336)),NOT(ISNUMBER(F336)),AND(G336&lt;&gt;"",NOT(ISNUMBER(G336))),AND(I336&lt;&gt;"",NOT(ISNUMBER(I336)))),"Revisar data/valor",IF(B336&lt;&gt;INT(B336),"Remover horário",IF(OR(F336&lt;0,G336&lt;0,I336&lt;0,G336&gt;F336),"Revisar valores",IF(COUNTIF($A$8:$A$507,A336)&gt;1,"ID duplicado",IF(AND(K336&lt;&gt;"Confirmada",K336&lt;&gt;"Pendente",K336&lt;&gt;"Cancelada"),"Status inválido",IF(I336&gt;H336,"Recebido acima da venda",IF(AND(K336="Cancelada",I336&gt;0),"Cancelada com recebimento","")))))))))</x:f>
      </x:c>
      <x:c r="M336" s="24"/>
    </x:row>
    <x:row r="337" ht="22" customHeight="1">
      <x:c r="A337" s="24"/>
      <x:c r="B337" s="28"/>
      <x:c r="C337" s="24"/>
      <x:c r="D337" s="24"/>
      <x:c r="E337" s="24"/>
      <x:c r="F337" s="36"/>
      <x:c r="G337" s="36"/>
      <x:c r="H337" s="37" t="str">
        <x:f>IF(OR(A337="",NOT(ISNUMBER(F337)),AND(G337&lt;&gt;"",NOT(ISNUMBER(G337)))),"",ROUND(F337-G337,2))</x:f>
      </x:c>
      <x:c r="I337" s="36"/>
      <x:c r="J337" s="37" t="str">
        <x:f>IF(OR(NOT(ISNUMBER(H337)),AND(I337&lt;&gt;"",NOT(ISNUMBER(I337)))),"",H337-I337)</x:f>
      </x:c>
      <x:c r="K337" s="24"/>
      <x:c r="L337" s="26" t="str">
        <x:f>IF(COUNTA(A337:G337)+COUNTA(I337)+COUNTA(K337)+COUNTA(M337)=0,"",IF(OR(A337="",B337="",C337="",D337="",E337="",F337="",K337="",M337=""),"Completar campos",IF(OR(NOT(ISNUMBER(B337)),NOT(ISNUMBER(F337)),AND(G337&lt;&gt;"",NOT(ISNUMBER(G337))),AND(I337&lt;&gt;"",NOT(ISNUMBER(I337)))),"Revisar data/valor",IF(B337&lt;&gt;INT(B337),"Remover horário",IF(OR(F337&lt;0,G337&lt;0,I337&lt;0,G337&gt;F337),"Revisar valores",IF(COUNTIF($A$8:$A$507,A337)&gt;1,"ID duplicado",IF(AND(K337&lt;&gt;"Confirmada",K337&lt;&gt;"Pendente",K337&lt;&gt;"Cancelada"),"Status inválido",IF(I337&gt;H337,"Recebido acima da venda",IF(AND(K337="Cancelada",I337&gt;0),"Cancelada com recebimento","")))))))))</x:f>
      </x:c>
      <x:c r="M337" s="24"/>
    </x:row>
    <x:row r="338" ht="22" customHeight="1">
      <x:c r="A338" s="24"/>
      <x:c r="B338" s="28"/>
      <x:c r="C338" s="24"/>
      <x:c r="D338" s="24"/>
      <x:c r="E338" s="24"/>
      <x:c r="F338" s="36"/>
      <x:c r="G338" s="36"/>
      <x:c r="H338" s="37" t="str">
        <x:f>IF(OR(A338="",NOT(ISNUMBER(F338)),AND(G338&lt;&gt;"",NOT(ISNUMBER(G338)))),"",ROUND(F338-G338,2))</x:f>
      </x:c>
      <x:c r="I338" s="36"/>
      <x:c r="J338" s="37" t="str">
        <x:f>IF(OR(NOT(ISNUMBER(H338)),AND(I338&lt;&gt;"",NOT(ISNUMBER(I338)))),"",H338-I338)</x:f>
      </x:c>
      <x:c r="K338" s="24"/>
      <x:c r="L338" s="26" t="str">
        <x:f>IF(COUNTA(A338:G338)+COUNTA(I338)+COUNTA(K338)+COUNTA(M338)=0,"",IF(OR(A338="",B338="",C338="",D338="",E338="",F338="",K338="",M338=""),"Completar campos",IF(OR(NOT(ISNUMBER(B338)),NOT(ISNUMBER(F338)),AND(G338&lt;&gt;"",NOT(ISNUMBER(G338))),AND(I338&lt;&gt;"",NOT(ISNUMBER(I338)))),"Revisar data/valor",IF(B338&lt;&gt;INT(B338),"Remover horário",IF(OR(F338&lt;0,G338&lt;0,I338&lt;0,G338&gt;F338),"Revisar valores",IF(COUNTIF($A$8:$A$507,A338)&gt;1,"ID duplicado",IF(AND(K338&lt;&gt;"Confirmada",K338&lt;&gt;"Pendente",K338&lt;&gt;"Cancelada"),"Status inválido",IF(I338&gt;H338,"Recebido acima da venda",IF(AND(K338="Cancelada",I338&gt;0),"Cancelada com recebimento","")))))))))</x:f>
      </x:c>
      <x:c r="M338" s="24"/>
    </x:row>
    <x:row r="339" ht="22" customHeight="1">
      <x:c r="A339" s="24"/>
      <x:c r="B339" s="28"/>
      <x:c r="C339" s="24"/>
      <x:c r="D339" s="24"/>
      <x:c r="E339" s="24"/>
      <x:c r="F339" s="36"/>
      <x:c r="G339" s="36"/>
      <x:c r="H339" s="37" t="str">
        <x:f>IF(OR(A339="",NOT(ISNUMBER(F339)),AND(G339&lt;&gt;"",NOT(ISNUMBER(G339)))),"",ROUND(F339-G339,2))</x:f>
      </x:c>
      <x:c r="I339" s="36"/>
      <x:c r="J339" s="37" t="str">
        <x:f>IF(OR(NOT(ISNUMBER(H339)),AND(I339&lt;&gt;"",NOT(ISNUMBER(I339)))),"",H339-I339)</x:f>
      </x:c>
      <x:c r="K339" s="24"/>
      <x:c r="L339" s="26" t="str">
        <x:f>IF(COUNTA(A339:G339)+COUNTA(I339)+COUNTA(K339)+COUNTA(M339)=0,"",IF(OR(A339="",B339="",C339="",D339="",E339="",F339="",K339="",M339=""),"Completar campos",IF(OR(NOT(ISNUMBER(B339)),NOT(ISNUMBER(F339)),AND(G339&lt;&gt;"",NOT(ISNUMBER(G339))),AND(I339&lt;&gt;"",NOT(ISNUMBER(I339)))),"Revisar data/valor",IF(B339&lt;&gt;INT(B339),"Remover horário",IF(OR(F339&lt;0,G339&lt;0,I339&lt;0,G339&gt;F339),"Revisar valores",IF(COUNTIF($A$8:$A$507,A339)&gt;1,"ID duplicado",IF(AND(K339&lt;&gt;"Confirmada",K339&lt;&gt;"Pendente",K339&lt;&gt;"Cancelada"),"Status inválido",IF(I339&gt;H339,"Recebido acima da venda",IF(AND(K339="Cancelada",I339&gt;0),"Cancelada com recebimento","")))))))))</x:f>
      </x:c>
      <x:c r="M339" s="24"/>
    </x:row>
    <x:row r="340" ht="22" customHeight="1">
      <x:c r="A340" s="24"/>
      <x:c r="B340" s="28"/>
      <x:c r="C340" s="24"/>
      <x:c r="D340" s="24"/>
      <x:c r="E340" s="24"/>
      <x:c r="F340" s="36"/>
      <x:c r="G340" s="36"/>
      <x:c r="H340" s="37" t="str">
        <x:f>IF(OR(A340="",NOT(ISNUMBER(F340)),AND(G340&lt;&gt;"",NOT(ISNUMBER(G340)))),"",ROUND(F340-G340,2))</x:f>
      </x:c>
      <x:c r="I340" s="36"/>
      <x:c r="J340" s="37" t="str">
        <x:f>IF(OR(NOT(ISNUMBER(H340)),AND(I340&lt;&gt;"",NOT(ISNUMBER(I340)))),"",H340-I340)</x:f>
      </x:c>
      <x:c r="K340" s="24"/>
      <x:c r="L340" s="26" t="str">
        <x:f>IF(COUNTA(A340:G340)+COUNTA(I340)+COUNTA(K340)+COUNTA(M340)=0,"",IF(OR(A340="",B340="",C340="",D340="",E340="",F340="",K340="",M340=""),"Completar campos",IF(OR(NOT(ISNUMBER(B340)),NOT(ISNUMBER(F340)),AND(G340&lt;&gt;"",NOT(ISNUMBER(G340))),AND(I340&lt;&gt;"",NOT(ISNUMBER(I340)))),"Revisar data/valor",IF(B340&lt;&gt;INT(B340),"Remover horário",IF(OR(F340&lt;0,G340&lt;0,I340&lt;0,G340&gt;F340),"Revisar valores",IF(COUNTIF($A$8:$A$507,A340)&gt;1,"ID duplicado",IF(AND(K340&lt;&gt;"Confirmada",K340&lt;&gt;"Pendente",K340&lt;&gt;"Cancelada"),"Status inválido",IF(I340&gt;H340,"Recebido acima da venda",IF(AND(K340="Cancelada",I340&gt;0),"Cancelada com recebimento","")))))))))</x:f>
      </x:c>
      <x:c r="M340" s="24"/>
    </x:row>
    <x:row r="341" ht="22" customHeight="1">
      <x:c r="A341" s="24"/>
      <x:c r="B341" s="28"/>
      <x:c r="C341" s="24"/>
      <x:c r="D341" s="24"/>
      <x:c r="E341" s="24"/>
      <x:c r="F341" s="36"/>
      <x:c r="G341" s="36"/>
      <x:c r="H341" s="37" t="str">
        <x:f>IF(OR(A341="",NOT(ISNUMBER(F341)),AND(G341&lt;&gt;"",NOT(ISNUMBER(G341)))),"",ROUND(F341-G341,2))</x:f>
      </x:c>
      <x:c r="I341" s="36"/>
      <x:c r="J341" s="37" t="str">
        <x:f>IF(OR(NOT(ISNUMBER(H341)),AND(I341&lt;&gt;"",NOT(ISNUMBER(I341)))),"",H341-I341)</x:f>
      </x:c>
      <x:c r="K341" s="24"/>
      <x:c r="L341" s="26" t="str">
        <x:f>IF(COUNTA(A341:G341)+COUNTA(I341)+COUNTA(K341)+COUNTA(M341)=0,"",IF(OR(A341="",B341="",C341="",D341="",E341="",F341="",K341="",M341=""),"Completar campos",IF(OR(NOT(ISNUMBER(B341)),NOT(ISNUMBER(F341)),AND(G341&lt;&gt;"",NOT(ISNUMBER(G341))),AND(I341&lt;&gt;"",NOT(ISNUMBER(I341)))),"Revisar data/valor",IF(B341&lt;&gt;INT(B341),"Remover horário",IF(OR(F341&lt;0,G341&lt;0,I341&lt;0,G341&gt;F341),"Revisar valores",IF(COUNTIF($A$8:$A$507,A341)&gt;1,"ID duplicado",IF(AND(K341&lt;&gt;"Confirmada",K341&lt;&gt;"Pendente",K341&lt;&gt;"Cancelada"),"Status inválido",IF(I341&gt;H341,"Recebido acima da venda",IF(AND(K341="Cancelada",I341&gt;0),"Cancelada com recebimento","")))))))))</x:f>
      </x:c>
      <x:c r="M341" s="24"/>
    </x:row>
    <x:row r="342" ht="22" customHeight="1">
      <x:c r="A342" s="24"/>
      <x:c r="B342" s="28"/>
      <x:c r="C342" s="24"/>
      <x:c r="D342" s="24"/>
      <x:c r="E342" s="24"/>
      <x:c r="F342" s="36"/>
      <x:c r="G342" s="36"/>
      <x:c r="H342" s="37" t="str">
        <x:f>IF(OR(A342="",NOT(ISNUMBER(F342)),AND(G342&lt;&gt;"",NOT(ISNUMBER(G342)))),"",ROUND(F342-G342,2))</x:f>
      </x:c>
      <x:c r="I342" s="36"/>
      <x:c r="J342" s="37" t="str">
        <x:f>IF(OR(NOT(ISNUMBER(H342)),AND(I342&lt;&gt;"",NOT(ISNUMBER(I342)))),"",H342-I342)</x:f>
      </x:c>
      <x:c r="K342" s="24"/>
      <x:c r="L342" s="26" t="str">
        <x:f>IF(COUNTA(A342:G342)+COUNTA(I342)+COUNTA(K342)+COUNTA(M342)=0,"",IF(OR(A342="",B342="",C342="",D342="",E342="",F342="",K342="",M342=""),"Completar campos",IF(OR(NOT(ISNUMBER(B342)),NOT(ISNUMBER(F342)),AND(G342&lt;&gt;"",NOT(ISNUMBER(G342))),AND(I342&lt;&gt;"",NOT(ISNUMBER(I342)))),"Revisar data/valor",IF(B342&lt;&gt;INT(B342),"Remover horário",IF(OR(F342&lt;0,G342&lt;0,I342&lt;0,G342&gt;F342),"Revisar valores",IF(COUNTIF($A$8:$A$507,A342)&gt;1,"ID duplicado",IF(AND(K342&lt;&gt;"Confirmada",K342&lt;&gt;"Pendente",K342&lt;&gt;"Cancelada"),"Status inválido",IF(I342&gt;H342,"Recebido acima da venda",IF(AND(K342="Cancelada",I342&gt;0),"Cancelada com recebimento","")))))))))</x:f>
      </x:c>
      <x:c r="M342" s="24"/>
    </x:row>
    <x:row r="343" ht="22" customHeight="1">
      <x:c r="A343" s="24"/>
      <x:c r="B343" s="28"/>
      <x:c r="C343" s="24"/>
      <x:c r="D343" s="24"/>
      <x:c r="E343" s="24"/>
      <x:c r="F343" s="36"/>
      <x:c r="G343" s="36"/>
      <x:c r="H343" s="37" t="str">
        <x:f>IF(OR(A343="",NOT(ISNUMBER(F343)),AND(G343&lt;&gt;"",NOT(ISNUMBER(G343)))),"",ROUND(F343-G343,2))</x:f>
      </x:c>
      <x:c r="I343" s="36"/>
      <x:c r="J343" s="37" t="str">
        <x:f>IF(OR(NOT(ISNUMBER(H343)),AND(I343&lt;&gt;"",NOT(ISNUMBER(I343)))),"",H343-I343)</x:f>
      </x:c>
      <x:c r="K343" s="24"/>
      <x:c r="L343" s="26" t="str">
        <x:f>IF(COUNTA(A343:G343)+COUNTA(I343)+COUNTA(K343)+COUNTA(M343)=0,"",IF(OR(A343="",B343="",C343="",D343="",E343="",F343="",K343="",M343=""),"Completar campos",IF(OR(NOT(ISNUMBER(B343)),NOT(ISNUMBER(F343)),AND(G343&lt;&gt;"",NOT(ISNUMBER(G343))),AND(I343&lt;&gt;"",NOT(ISNUMBER(I343)))),"Revisar data/valor",IF(B343&lt;&gt;INT(B343),"Remover horário",IF(OR(F343&lt;0,G343&lt;0,I343&lt;0,G343&gt;F343),"Revisar valores",IF(COUNTIF($A$8:$A$507,A343)&gt;1,"ID duplicado",IF(AND(K343&lt;&gt;"Confirmada",K343&lt;&gt;"Pendente",K343&lt;&gt;"Cancelada"),"Status inválido",IF(I343&gt;H343,"Recebido acima da venda",IF(AND(K343="Cancelada",I343&gt;0),"Cancelada com recebimento","")))))))))</x:f>
      </x:c>
      <x:c r="M343" s="24"/>
    </x:row>
    <x:row r="344" ht="22" customHeight="1">
      <x:c r="A344" s="24"/>
      <x:c r="B344" s="28"/>
      <x:c r="C344" s="24"/>
      <x:c r="D344" s="24"/>
      <x:c r="E344" s="24"/>
      <x:c r="F344" s="36"/>
      <x:c r="G344" s="36"/>
      <x:c r="H344" s="37" t="str">
        <x:f>IF(OR(A344="",NOT(ISNUMBER(F344)),AND(G344&lt;&gt;"",NOT(ISNUMBER(G344)))),"",ROUND(F344-G344,2))</x:f>
      </x:c>
      <x:c r="I344" s="36"/>
      <x:c r="J344" s="37" t="str">
        <x:f>IF(OR(NOT(ISNUMBER(H344)),AND(I344&lt;&gt;"",NOT(ISNUMBER(I344)))),"",H344-I344)</x:f>
      </x:c>
      <x:c r="K344" s="24"/>
      <x:c r="L344" s="26" t="str">
        <x:f>IF(COUNTA(A344:G344)+COUNTA(I344)+COUNTA(K344)+COUNTA(M344)=0,"",IF(OR(A344="",B344="",C344="",D344="",E344="",F344="",K344="",M344=""),"Completar campos",IF(OR(NOT(ISNUMBER(B344)),NOT(ISNUMBER(F344)),AND(G344&lt;&gt;"",NOT(ISNUMBER(G344))),AND(I344&lt;&gt;"",NOT(ISNUMBER(I344)))),"Revisar data/valor",IF(B344&lt;&gt;INT(B344),"Remover horário",IF(OR(F344&lt;0,G344&lt;0,I344&lt;0,G344&gt;F344),"Revisar valores",IF(COUNTIF($A$8:$A$507,A344)&gt;1,"ID duplicado",IF(AND(K344&lt;&gt;"Confirmada",K344&lt;&gt;"Pendente",K344&lt;&gt;"Cancelada"),"Status inválido",IF(I344&gt;H344,"Recebido acima da venda",IF(AND(K344="Cancelada",I344&gt;0),"Cancelada com recebimento","")))))))))</x:f>
      </x:c>
      <x:c r="M344" s="24"/>
    </x:row>
    <x:row r="345" ht="22" customHeight="1">
      <x:c r="A345" s="24"/>
      <x:c r="B345" s="28"/>
      <x:c r="C345" s="24"/>
      <x:c r="D345" s="24"/>
      <x:c r="E345" s="24"/>
      <x:c r="F345" s="36"/>
      <x:c r="G345" s="36"/>
      <x:c r="H345" s="37" t="str">
        <x:f>IF(OR(A345="",NOT(ISNUMBER(F345)),AND(G345&lt;&gt;"",NOT(ISNUMBER(G345)))),"",ROUND(F345-G345,2))</x:f>
      </x:c>
      <x:c r="I345" s="36"/>
      <x:c r="J345" s="37" t="str">
        <x:f>IF(OR(NOT(ISNUMBER(H345)),AND(I345&lt;&gt;"",NOT(ISNUMBER(I345)))),"",H345-I345)</x:f>
      </x:c>
      <x:c r="K345" s="24"/>
      <x:c r="L345" s="26" t="str">
        <x:f>IF(COUNTA(A345:G345)+COUNTA(I345)+COUNTA(K345)+COUNTA(M345)=0,"",IF(OR(A345="",B345="",C345="",D345="",E345="",F345="",K345="",M345=""),"Completar campos",IF(OR(NOT(ISNUMBER(B345)),NOT(ISNUMBER(F345)),AND(G345&lt;&gt;"",NOT(ISNUMBER(G345))),AND(I345&lt;&gt;"",NOT(ISNUMBER(I345)))),"Revisar data/valor",IF(B345&lt;&gt;INT(B345),"Remover horário",IF(OR(F345&lt;0,G345&lt;0,I345&lt;0,G345&gt;F345),"Revisar valores",IF(COUNTIF($A$8:$A$507,A345)&gt;1,"ID duplicado",IF(AND(K345&lt;&gt;"Confirmada",K345&lt;&gt;"Pendente",K345&lt;&gt;"Cancelada"),"Status inválido",IF(I345&gt;H345,"Recebido acima da venda",IF(AND(K345="Cancelada",I345&gt;0),"Cancelada com recebimento","")))))))))</x:f>
      </x:c>
      <x:c r="M345" s="24"/>
    </x:row>
    <x:row r="346" ht="22" customHeight="1">
      <x:c r="A346" s="24"/>
      <x:c r="B346" s="28"/>
      <x:c r="C346" s="24"/>
      <x:c r="D346" s="24"/>
      <x:c r="E346" s="24"/>
      <x:c r="F346" s="36"/>
      <x:c r="G346" s="36"/>
      <x:c r="H346" s="37" t="str">
        <x:f>IF(OR(A346="",NOT(ISNUMBER(F346)),AND(G346&lt;&gt;"",NOT(ISNUMBER(G346)))),"",ROUND(F346-G346,2))</x:f>
      </x:c>
      <x:c r="I346" s="36"/>
      <x:c r="J346" s="37" t="str">
        <x:f>IF(OR(NOT(ISNUMBER(H346)),AND(I346&lt;&gt;"",NOT(ISNUMBER(I346)))),"",H346-I346)</x:f>
      </x:c>
      <x:c r="K346" s="24"/>
      <x:c r="L346" s="26" t="str">
        <x:f>IF(COUNTA(A346:G346)+COUNTA(I346)+COUNTA(K346)+COUNTA(M346)=0,"",IF(OR(A346="",B346="",C346="",D346="",E346="",F346="",K346="",M346=""),"Completar campos",IF(OR(NOT(ISNUMBER(B346)),NOT(ISNUMBER(F346)),AND(G346&lt;&gt;"",NOT(ISNUMBER(G346))),AND(I346&lt;&gt;"",NOT(ISNUMBER(I346)))),"Revisar data/valor",IF(B346&lt;&gt;INT(B346),"Remover horário",IF(OR(F346&lt;0,G346&lt;0,I346&lt;0,G346&gt;F346),"Revisar valores",IF(COUNTIF($A$8:$A$507,A346)&gt;1,"ID duplicado",IF(AND(K346&lt;&gt;"Confirmada",K346&lt;&gt;"Pendente",K346&lt;&gt;"Cancelada"),"Status inválido",IF(I346&gt;H346,"Recebido acima da venda",IF(AND(K346="Cancelada",I346&gt;0),"Cancelada com recebimento","")))))))))</x:f>
      </x:c>
      <x:c r="M346" s="24"/>
    </x:row>
    <x:row r="347" ht="22" customHeight="1">
      <x:c r="A347" s="24"/>
      <x:c r="B347" s="28"/>
      <x:c r="C347" s="24"/>
      <x:c r="D347" s="24"/>
      <x:c r="E347" s="24"/>
      <x:c r="F347" s="36"/>
      <x:c r="G347" s="36"/>
      <x:c r="H347" s="37" t="str">
        <x:f>IF(OR(A347="",NOT(ISNUMBER(F347)),AND(G347&lt;&gt;"",NOT(ISNUMBER(G347)))),"",ROUND(F347-G347,2))</x:f>
      </x:c>
      <x:c r="I347" s="36"/>
      <x:c r="J347" s="37" t="str">
        <x:f>IF(OR(NOT(ISNUMBER(H347)),AND(I347&lt;&gt;"",NOT(ISNUMBER(I347)))),"",H347-I347)</x:f>
      </x:c>
      <x:c r="K347" s="24"/>
      <x:c r="L347" s="26" t="str">
        <x:f>IF(COUNTA(A347:G347)+COUNTA(I347)+COUNTA(K347)+COUNTA(M347)=0,"",IF(OR(A347="",B347="",C347="",D347="",E347="",F347="",K347="",M347=""),"Completar campos",IF(OR(NOT(ISNUMBER(B347)),NOT(ISNUMBER(F347)),AND(G347&lt;&gt;"",NOT(ISNUMBER(G347))),AND(I347&lt;&gt;"",NOT(ISNUMBER(I347)))),"Revisar data/valor",IF(B347&lt;&gt;INT(B347),"Remover horário",IF(OR(F347&lt;0,G347&lt;0,I347&lt;0,G347&gt;F347),"Revisar valores",IF(COUNTIF($A$8:$A$507,A347)&gt;1,"ID duplicado",IF(AND(K347&lt;&gt;"Confirmada",K347&lt;&gt;"Pendente",K347&lt;&gt;"Cancelada"),"Status inválido",IF(I347&gt;H347,"Recebido acima da venda",IF(AND(K347="Cancelada",I347&gt;0),"Cancelada com recebimento","")))))))))</x:f>
      </x:c>
      <x:c r="M347" s="24"/>
    </x:row>
    <x:row r="348" ht="22" customHeight="1">
      <x:c r="A348" s="24"/>
      <x:c r="B348" s="28"/>
      <x:c r="C348" s="24"/>
      <x:c r="D348" s="24"/>
      <x:c r="E348" s="24"/>
      <x:c r="F348" s="36"/>
      <x:c r="G348" s="36"/>
      <x:c r="H348" s="37" t="str">
        <x:f>IF(OR(A348="",NOT(ISNUMBER(F348)),AND(G348&lt;&gt;"",NOT(ISNUMBER(G348)))),"",ROUND(F348-G348,2))</x:f>
      </x:c>
      <x:c r="I348" s="36"/>
      <x:c r="J348" s="37" t="str">
        <x:f>IF(OR(NOT(ISNUMBER(H348)),AND(I348&lt;&gt;"",NOT(ISNUMBER(I348)))),"",H348-I348)</x:f>
      </x:c>
      <x:c r="K348" s="24"/>
      <x:c r="L348" s="26" t="str">
        <x:f>IF(COUNTA(A348:G348)+COUNTA(I348)+COUNTA(K348)+COUNTA(M348)=0,"",IF(OR(A348="",B348="",C348="",D348="",E348="",F348="",K348="",M348=""),"Completar campos",IF(OR(NOT(ISNUMBER(B348)),NOT(ISNUMBER(F348)),AND(G348&lt;&gt;"",NOT(ISNUMBER(G348))),AND(I348&lt;&gt;"",NOT(ISNUMBER(I348)))),"Revisar data/valor",IF(B348&lt;&gt;INT(B348),"Remover horário",IF(OR(F348&lt;0,G348&lt;0,I348&lt;0,G348&gt;F348),"Revisar valores",IF(COUNTIF($A$8:$A$507,A348)&gt;1,"ID duplicado",IF(AND(K348&lt;&gt;"Confirmada",K348&lt;&gt;"Pendente",K348&lt;&gt;"Cancelada"),"Status inválido",IF(I348&gt;H348,"Recebido acima da venda",IF(AND(K348="Cancelada",I348&gt;0),"Cancelada com recebimento","")))))))))</x:f>
      </x:c>
      <x:c r="M348" s="24"/>
    </x:row>
    <x:row r="349" ht="22" customHeight="1">
      <x:c r="A349" s="24"/>
      <x:c r="B349" s="28"/>
      <x:c r="C349" s="24"/>
      <x:c r="D349" s="24"/>
      <x:c r="E349" s="24"/>
      <x:c r="F349" s="36"/>
      <x:c r="G349" s="36"/>
      <x:c r="H349" s="37" t="str">
        <x:f>IF(OR(A349="",NOT(ISNUMBER(F349)),AND(G349&lt;&gt;"",NOT(ISNUMBER(G349)))),"",ROUND(F349-G349,2))</x:f>
      </x:c>
      <x:c r="I349" s="36"/>
      <x:c r="J349" s="37" t="str">
        <x:f>IF(OR(NOT(ISNUMBER(H349)),AND(I349&lt;&gt;"",NOT(ISNUMBER(I349)))),"",H349-I349)</x:f>
      </x:c>
      <x:c r="K349" s="24"/>
      <x:c r="L349" s="26" t="str">
        <x:f>IF(COUNTA(A349:G349)+COUNTA(I349)+COUNTA(K349)+COUNTA(M349)=0,"",IF(OR(A349="",B349="",C349="",D349="",E349="",F349="",K349="",M349=""),"Completar campos",IF(OR(NOT(ISNUMBER(B349)),NOT(ISNUMBER(F349)),AND(G349&lt;&gt;"",NOT(ISNUMBER(G349))),AND(I349&lt;&gt;"",NOT(ISNUMBER(I349)))),"Revisar data/valor",IF(B349&lt;&gt;INT(B349),"Remover horário",IF(OR(F349&lt;0,G349&lt;0,I349&lt;0,G349&gt;F349),"Revisar valores",IF(COUNTIF($A$8:$A$507,A349)&gt;1,"ID duplicado",IF(AND(K349&lt;&gt;"Confirmada",K349&lt;&gt;"Pendente",K349&lt;&gt;"Cancelada"),"Status inválido",IF(I349&gt;H349,"Recebido acima da venda",IF(AND(K349="Cancelada",I349&gt;0),"Cancelada com recebimento","")))))))))</x:f>
      </x:c>
      <x:c r="M349" s="24"/>
    </x:row>
    <x:row r="350" ht="22" customHeight="1">
      <x:c r="A350" s="24"/>
      <x:c r="B350" s="28"/>
      <x:c r="C350" s="24"/>
      <x:c r="D350" s="24"/>
      <x:c r="E350" s="24"/>
      <x:c r="F350" s="36"/>
      <x:c r="G350" s="36"/>
      <x:c r="H350" s="37" t="str">
        <x:f>IF(OR(A350="",NOT(ISNUMBER(F350)),AND(G350&lt;&gt;"",NOT(ISNUMBER(G350)))),"",ROUND(F350-G350,2))</x:f>
      </x:c>
      <x:c r="I350" s="36"/>
      <x:c r="J350" s="37" t="str">
        <x:f>IF(OR(NOT(ISNUMBER(H350)),AND(I350&lt;&gt;"",NOT(ISNUMBER(I350)))),"",H350-I350)</x:f>
      </x:c>
      <x:c r="K350" s="24"/>
      <x:c r="L350" s="26" t="str">
        <x:f>IF(COUNTA(A350:G350)+COUNTA(I350)+COUNTA(K350)+COUNTA(M350)=0,"",IF(OR(A350="",B350="",C350="",D350="",E350="",F350="",K350="",M350=""),"Completar campos",IF(OR(NOT(ISNUMBER(B350)),NOT(ISNUMBER(F350)),AND(G350&lt;&gt;"",NOT(ISNUMBER(G350))),AND(I350&lt;&gt;"",NOT(ISNUMBER(I350)))),"Revisar data/valor",IF(B350&lt;&gt;INT(B350),"Remover horário",IF(OR(F350&lt;0,G350&lt;0,I350&lt;0,G350&gt;F350),"Revisar valores",IF(COUNTIF($A$8:$A$507,A350)&gt;1,"ID duplicado",IF(AND(K350&lt;&gt;"Confirmada",K350&lt;&gt;"Pendente",K350&lt;&gt;"Cancelada"),"Status inválido",IF(I350&gt;H350,"Recebido acima da venda",IF(AND(K350="Cancelada",I350&gt;0),"Cancelada com recebimento","")))))))))</x:f>
      </x:c>
      <x:c r="M350" s="24"/>
    </x:row>
    <x:row r="351" ht="22" customHeight="1">
      <x:c r="A351" s="24"/>
      <x:c r="B351" s="28"/>
      <x:c r="C351" s="24"/>
      <x:c r="D351" s="24"/>
      <x:c r="E351" s="24"/>
      <x:c r="F351" s="36"/>
      <x:c r="G351" s="36"/>
      <x:c r="H351" s="37" t="str">
        <x:f>IF(OR(A351="",NOT(ISNUMBER(F351)),AND(G351&lt;&gt;"",NOT(ISNUMBER(G351)))),"",ROUND(F351-G351,2))</x:f>
      </x:c>
      <x:c r="I351" s="36"/>
      <x:c r="J351" s="37" t="str">
        <x:f>IF(OR(NOT(ISNUMBER(H351)),AND(I351&lt;&gt;"",NOT(ISNUMBER(I351)))),"",H351-I351)</x:f>
      </x:c>
      <x:c r="K351" s="24"/>
      <x:c r="L351" s="26" t="str">
        <x:f>IF(COUNTA(A351:G351)+COUNTA(I351)+COUNTA(K351)+COUNTA(M351)=0,"",IF(OR(A351="",B351="",C351="",D351="",E351="",F351="",K351="",M351=""),"Completar campos",IF(OR(NOT(ISNUMBER(B351)),NOT(ISNUMBER(F351)),AND(G351&lt;&gt;"",NOT(ISNUMBER(G351))),AND(I351&lt;&gt;"",NOT(ISNUMBER(I351)))),"Revisar data/valor",IF(B351&lt;&gt;INT(B351),"Remover horário",IF(OR(F351&lt;0,G351&lt;0,I351&lt;0,G351&gt;F351),"Revisar valores",IF(COUNTIF($A$8:$A$507,A351)&gt;1,"ID duplicado",IF(AND(K351&lt;&gt;"Confirmada",K351&lt;&gt;"Pendente",K351&lt;&gt;"Cancelada"),"Status inválido",IF(I351&gt;H351,"Recebido acima da venda",IF(AND(K351="Cancelada",I351&gt;0),"Cancelada com recebimento","")))))))))</x:f>
      </x:c>
      <x:c r="M351" s="24"/>
    </x:row>
    <x:row r="352" ht="22" customHeight="1">
      <x:c r="A352" s="24"/>
      <x:c r="B352" s="28"/>
      <x:c r="C352" s="24"/>
      <x:c r="D352" s="24"/>
      <x:c r="E352" s="24"/>
      <x:c r="F352" s="36"/>
      <x:c r="G352" s="36"/>
      <x:c r="H352" s="37" t="str">
        <x:f>IF(OR(A352="",NOT(ISNUMBER(F352)),AND(G352&lt;&gt;"",NOT(ISNUMBER(G352)))),"",ROUND(F352-G352,2))</x:f>
      </x:c>
      <x:c r="I352" s="36"/>
      <x:c r="J352" s="37" t="str">
        <x:f>IF(OR(NOT(ISNUMBER(H352)),AND(I352&lt;&gt;"",NOT(ISNUMBER(I352)))),"",H352-I352)</x:f>
      </x:c>
      <x:c r="K352" s="24"/>
      <x:c r="L352" s="26" t="str">
        <x:f>IF(COUNTA(A352:G352)+COUNTA(I352)+COUNTA(K352)+COUNTA(M352)=0,"",IF(OR(A352="",B352="",C352="",D352="",E352="",F352="",K352="",M352=""),"Completar campos",IF(OR(NOT(ISNUMBER(B352)),NOT(ISNUMBER(F352)),AND(G352&lt;&gt;"",NOT(ISNUMBER(G352))),AND(I352&lt;&gt;"",NOT(ISNUMBER(I352)))),"Revisar data/valor",IF(B352&lt;&gt;INT(B352),"Remover horário",IF(OR(F352&lt;0,G352&lt;0,I352&lt;0,G352&gt;F352),"Revisar valores",IF(COUNTIF($A$8:$A$507,A352)&gt;1,"ID duplicado",IF(AND(K352&lt;&gt;"Confirmada",K352&lt;&gt;"Pendente",K352&lt;&gt;"Cancelada"),"Status inválido",IF(I352&gt;H352,"Recebido acima da venda",IF(AND(K352="Cancelada",I352&gt;0),"Cancelada com recebimento","")))))))))</x:f>
      </x:c>
      <x:c r="M352" s="24"/>
    </x:row>
    <x:row r="353" ht="22" customHeight="1">
      <x:c r="A353" s="24"/>
      <x:c r="B353" s="28"/>
      <x:c r="C353" s="24"/>
      <x:c r="D353" s="24"/>
      <x:c r="E353" s="24"/>
      <x:c r="F353" s="36"/>
      <x:c r="G353" s="36"/>
      <x:c r="H353" s="37" t="str">
        <x:f>IF(OR(A353="",NOT(ISNUMBER(F353)),AND(G353&lt;&gt;"",NOT(ISNUMBER(G353)))),"",ROUND(F353-G353,2))</x:f>
      </x:c>
      <x:c r="I353" s="36"/>
      <x:c r="J353" s="37" t="str">
        <x:f>IF(OR(NOT(ISNUMBER(H353)),AND(I353&lt;&gt;"",NOT(ISNUMBER(I353)))),"",H353-I353)</x:f>
      </x:c>
      <x:c r="K353" s="24"/>
      <x:c r="L353" s="26" t="str">
        <x:f>IF(COUNTA(A353:G353)+COUNTA(I353)+COUNTA(K353)+COUNTA(M353)=0,"",IF(OR(A353="",B353="",C353="",D353="",E353="",F353="",K353="",M353=""),"Completar campos",IF(OR(NOT(ISNUMBER(B353)),NOT(ISNUMBER(F353)),AND(G353&lt;&gt;"",NOT(ISNUMBER(G353))),AND(I353&lt;&gt;"",NOT(ISNUMBER(I353)))),"Revisar data/valor",IF(B353&lt;&gt;INT(B353),"Remover horário",IF(OR(F353&lt;0,G353&lt;0,I353&lt;0,G353&gt;F353),"Revisar valores",IF(COUNTIF($A$8:$A$507,A353)&gt;1,"ID duplicado",IF(AND(K353&lt;&gt;"Confirmada",K353&lt;&gt;"Pendente",K353&lt;&gt;"Cancelada"),"Status inválido",IF(I353&gt;H353,"Recebido acima da venda",IF(AND(K353="Cancelada",I353&gt;0),"Cancelada com recebimento","")))))))))</x:f>
      </x:c>
      <x:c r="M353" s="24"/>
    </x:row>
    <x:row r="354" ht="22" customHeight="1">
      <x:c r="A354" s="24"/>
      <x:c r="B354" s="28"/>
      <x:c r="C354" s="24"/>
      <x:c r="D354" s="24"/>
      <x:c r="E354" s="24"/>
      <x:c r="F354" s="36"/>
      <x:c r="G354" s="36"/>
      <x:c r="H354" s="37" t="str">
        <x:f>IF(OR(A354="",NOT(ISNUMBER(F354)),AND(G354&lt;&gt;"",NOT(ISNUMBER(G354)))),"",ROUND(F354-G354,2))</x:f>
      </x:c>
      <x:c r="I354" s="36"/>
      <x:c r="J354" s="37" t="str">
        <x:f>IF(OR(NOT(ISNUMBER(H354)),AND(I354&lt;&gt;"",NOT(ISNUMBER(I354)))),"",H354-I354)</x:f>
      </x:c>
      <x:c r="K354" s="24"/>
      <x:c r="L354" s="26" t="str">
        <x:f>IF(COUNTA(A354:G354)+COUNTA(I354)+COUNTA(K354)+COUNTA(M354)=0,"",IF(OR(A354="",B354="",C354="",D354="",E354="",F354="",K354="",M354=""),"Completar campos",IF(OR(NOT(ISNUMBER(B354)),NOT(ISNUMBER(F354)),AND(G354&lt;&gt;"",NOT(ISNUMBER(G354))),AND(I354&lt;&gt;"",NOT(ISNUMBER(I354)))),"Revisar data/valor",IF(B354&lt;&gt;INT(B354),"Remover horário",IF(OR(F354&lt;0,G354&lt;0,I354&lt;0,G354&gt;F354),"Revisar valores",IF(COUNTIF($A$8:$A$507,A354)&gt;1,"ID duplicado",IF(AND(K354&lt;&gt;"Confirmada",K354&lt;&gt;"Pendente",K354&lt;&gt;"Cancelada"),"Status inválido",IF(I354&gt;H354,"Recebido acima da venda",IF(AND(K354="Cancelada",I354&gt;0),"Cancelada com recebimento","")))))))))</x:f>
      </x:c>
      <x:c r="M354" s="24"/>
    </x:row>
    <x:row r="355" ht="22" customHeight="1">
      <x:c r="A355" s="24"/>
      <x:c r="B355" s="28"/>
      <x:c r="C355" s="24"/>
      <x:c r="D355" s="24"/>
      <x:c r="E355" s="24"/>
      <x:c r="F355" s="36"/>
      <x:c r="G355" s="36"/>
      <x:c r="H355" s="37" t="str">
        <x:f>IF(OR(A355="",NOT(ISNUMBER(F355)),AND(G355&lt;&gt;"",NOT(ISNUMBER(G355)))),"",ROUND(F355-G355,2))</x:f>
      </x:c>
      <x:c r="I355" s="36"/>
      <x:c r="J355" s="37" t="str">
        <x:f>IF(OR(NOT(ISNUMBER(H355)),AND(I355&lt;&gt;"",NOT(ISNUMBER(I355)))),"",H355-I355)</x:f>
      </x:c>
      <x:c r="K355" s="24"/>
      <x:c r="L355" s="26" t="str">
        <x:f>IF(COUNTA(A355:G355)+COUNTA(I355)+COUNTA(K355)+COUNTA(M355)=0,"",IF(OR(A355="",B355="",C355="",D355="",E355="",F355="",K355="",M355=""),"Completar campos",IF(OR(NOT(ISNUMBER(B355)),NOT(ISNUMBER(F355)),AND(G355&lt;&gt;"",NOT(ISNUMBER(G355))),AND(I355&lt;&gt;"",NOT(ISNUMBER(I355)))),"Revisar data/valor",IF(B355&lt;&gt;INT(B355),"Remover horário",IF(OR(F355&lt;0,G355&lt;0,I355&lt;0,G355&gt;F355),"Revisar valores",IF(COUNTIF($A$8:$A$507,A355)&gt;1,"ID duplicado",IF(AND(K355&lt;&gt;"Confirmada",K355&lt;&gt;"Pendente",K355&lt;&gt;"Cancelada"),"Status inválido",IF(I355&gt;H355,"Recebido acima da venda",IF(AND(K355="Cancelada",I355&gt;0),"Cancelada com recebimento","")))))))))</x:f>
      </x:c>
      <x:c r="M355" s="24"/>
    </x:row>
    <x:row r="356" ht="22" customHeight="1">
      <x:c r="A356" s="24"/>
      <x:c r="B356" s="28"/>
      <x:c r="C356" s="24"/>
      <x:c r="D356" s="24"/>
      <x:c r="E356" s="24"/>
      <x:c r="F356" s="36"/>
      <x:c r="G356" s="36"/>
      <x:c r="H356" s="37" t="str">
        <x:f>IF(OR(A356="",NOT(ISNUMBER(F356)),AND(G356&lt;&gt;"",NOT(ISNUMBER(G356)))),"",ROUND(F356-G356,2))</x:f>
      </x:c>
      <x:c r="I356" s="36"/>
      <x:c r="J356" s="37" t="str">
        <x:f>IF(OR(NOT(ISNUMBER(H356)),AND(I356&lt;&gt;"",NOT(ISNUMBER(I356)))),"",H356-I356)</x:f>
      </x:c>
      <x:c r="K356" s="24"/>
      <x:c r="L356" s="26" t="str">
        <x:f>IF(COUNTA(A356:G356)+COUNTA(I356)+COUNTA(K356)+COUNTA(M356)=0,"",IF(OR(A356="",B356="",C356="",D356="",E356="",F356="",K356="",M356=""),"Completar campos",IF(OR(NOT(ISNUMBER(B356)),NOT(ISNUMBER(F356)),AND(G356&lt;&gt;"",NOT(ISNUMBER(G356))),AND(I356&lt;&gt;"",NOT(ISNUMBER(I356)))),"Revisar data/valor",IF(B356&lt;&gt;INT(B356),"Remover horário",IF(OR(F356&lt;0,G356&lt;0,I356&lt;0,G356&gt;F356),"Revisar valores",IF(COUNTIF($A$8:$A$507,A356)&gt;1,"ID duplicado",IF(AND(K356&lt;&gt;"Confirmada",K356&lt;&gt;"Pendente",K356&lt;&gt;"Cancelada"),"Status inválido",IF(I356&gt;H356,"Recebido acima da venda",IF(AND(K356="Cancelada",I356&gt;0),"Cancelada com recebimento","")))))))))</x:f>
      </x:c>
      <x:c r="M356" s="24"/>
    </x:row>
    <x:row r="357" ht="22" customHeight="1">
      <x:c r="A357" s="24"/>
      <x:c r="B357" s="28"/>
      <x:c r="C357" s="24"/>
      <x:c r="D357" s="24"/>
      <x:c r="E357" s="24"/>
      <x:c r="F357" s="36"/>
      <x:c r="G357" s="36"/>
      <x:c r="H357" s="37" t="str">
        <x:f>IF(OR(A357="",NOT(ISNUMBER(F357)),AND(G357&lt;&gt;"",NOT(ISNUMBER(G357)))),"",ROUND(F357-G357,2))</x:f>
      </x:c>
      <x:c r="I357" s="36"/>
      <x:c r="J357" s="37" t="str">
        <x:f>IF(OR(NOT(ISNUMBER(H357)),AND(I357&lt;&gt;"",NOT(ISNUMBER(I357)))),"",H357-I357)</x:f>
      </x:c>
      <x:c r="K357" s="24"/>
      <x:c r="L357" s="26" t="str">
        <x:f>IF(COUNTA(A357:G357)+COUNTA(I357)+COUNTA(K357)+COUNTA(M357)=0,"",IF(OR(A357="",B357="",C357="",D357="",E357="",F357="",K357="",M357=""),"Completar campos",IF(OR(NOT(ISNUMBER(B357)),NOT(ISNUMBER(F357)),AND(G357&lt;&gt;"",NOT(ISNUMBER(G357))),AND(I357&lt;&gt;"",NOT(ISNUMBER(I357)))),"Revisar data/valor",IF(B357&lt;&gt;INT(B357),"Remover horário",IF(OR(F357&lt;0,G357&lt;0,I357&lt;0,G357&gt;F357),"Revisar valores",IF(COUNTIF($A$8:$A$507,A357)&gt;1,"ID duplicado",IF(AND(K357&lt;&gt;"Confirmada",K357&lt;&gt;"Pendente",K357&lt;&gt;"Cancelada"),"Status inválido",IF(I357&gt;H357,"Recebido acima da venda",IF(AND(K357="Cancelada",I357&gt;0),"Cancelada com recebimento","")))))))))</x:f>
      </x:c>
      <x:c r="M357" s="24"/>
    </x:row>
    <x:row r="358" ht="22" customHeight="1">
      <x:c r="A358" s="24"/>
      <x:c r="B358" s="28"/>
      <x:c r="C358" s="24"/>
      <x:c r="D358" s="24"/>
      <x:c r="E358" s="24"/>
      <x:c r="F358" s="36"/>
      <x:c r="G358" s="36"/>
      <x:c r="H358" s="37" t="str">
        <x:f>IF(OR(A358="",NOT(ISNUMBER(F358)),AND(G358&lt;&gt;"",NOT(ISNUMBER(G358)))),"",ROUND(F358-G358,2))</x:f>
      </x:c>
      <x:c r="I358" s="36"/>
      <x:c r="J358" s="37" t="str">
        <x:f>IF(OR(NOT(ISNUMBER(H358)),AND(I358&lt;&gt;"",NOT(ISNUMBER(I358)))),"",H358-I358)</x:f>
      </x:c>
      <x:c r="K358" s="24"/>
      <x:c r="L358" s="26" t="str">
        <x:f>IF(COUNTA(A358:G358)+COUNTA(I358)+COUNTA(K358)+COUNTA(M358)=0,"",IF(OR(A358="",B358="",C358="",D358="",E358="",F358="",K358="",M358=""),"Completar campos",IF(OR(NOT(ISNUMBER(B358)),NOT(ISNUMBER(F358)),AND(G358&lt;&gt;"",NOT(ISNUMBER(G358))),AND(I358&lt;&gt;"",NOT(ISNUMBER(I358)))),"Revisar data/valor",IF(B358&lt;&gt;INT(B358),"Remover horário",IF(OR(F358&lt;0,G358&lt;0,I358&lt;0,G358&gt;F358),"Revisar valores",IF(COUNTIF($A$8:$A$507,A358)&gt;1,"ID duplicado",IF(AND(K358&lt;&gt;"Confirmada",K358&lt;&gt;"Pendente",K358&lt;&gt;"Cancelada"),"Status inválido",IF(I358&gt;H358,"Recebido acima da venda",IF(AND(K358="Cancelada",I358&gt;0),"Cancelada com recebimento","")))))))))</x:f>
      </x:c>
      <x:c r="M358" s="24"/>
    </x:row>
    <x:row r="359" ht="22" customHeight="1">
      <x:c r="A359" s="24"/>
      <x:c r="B359" s="28"/>
      <x:c r="C359" s="24"/>
      <x:c r="D359" s="24"/>
      <x:c r="E359" s="24"/>
      <x:c r="F359" s="36"/>
      <x:c r="G359" s="36"/>
      <x:c r="H359" s="37" t="str">
        <x:f>IF(OR(A359="",NOT(ISNUMBER(F359)),AND(G359&lt;&gt;"",NOT(ISNUMBER(G359)))),"",ROUND(F359-G359,2))</x:f>
      </x:c>
      <x:c r="I359" s="36"/>
      <x:c r="J359" s="37" t="str">
        <x:f>IF(OR(NOT(ISNUMBER(H359)),AND(I359&lt;&gt;"",NOT(ISNUMBER(I359)))),"",H359-I359)</x:f>
      </x:c>
      <x:c r="K359" s="24"/>
      <x:c r="L359" s="26" t="str">
        <x:f>IF(COUNTA(A359:G359)+COUNTA(I359)+COUNTA(K359)+COUNTA(M359)=0,"",IF(OR(A359="",B359="",C359="",D359="",E359="",F359="",K359="",M359=""),"Completar campos",IF(OR(NOT(ISNUMBER(B359)),NOT(ISNUMBER(F359)),AND(G359&lt;&gt;"",NOT(ISNUMBER(G359))),AND(I359&lt;&gt;"",NOT(ISNUMBER(I359)))),"Revisar data/valor",IF(B359&lt;&gt;INT(B359),"Remover horário",IF(OR(F359&lt;0,G359&lt;0,I359&lt;0,G359&gt;F359),"Revisar valores",IF(COUNTIF($A$8:$A$507,A359)&gt;1,"ID duplicado",IF(AND(K359&lt;&gt;"Confirmada",K359&lt;&gt;"Pendente",K359&lt;&gt;"Cancelada"),"Status inválido",IF(I359&gt;H359,"Recebido acima da venda",IF(AND(K359="Cancelada",I359&gt;0),"Cancelada com recebimento","")))))))))</x:f>
      </x:c>
      <x:c r="M359" s="24"/>
    </x:row>
    <x:row r="360" ht="22" customHeight="1">
      <x:c r="A360" s="24"/>
      <x:c r="B360" s="28"/>
      <x:c r="C360" s="24"/>
      <x:c r="D360" s="24"/>
      <x:c r="E360" s="24"/>
      <x:c r="F360" s="36"/>
      <x:c r="G360" s="36"/>
      <x:c r="H360" s="37" t="str">
        <x:f>IF(OR(A360="",NOT(ISNUMBER(F360)),AND(G360&lt;&gt;"",NOT(ISNUMBER(G360)))),"",ROUND(F360-G360,2))</x:f>
      </x:c>
      <x:c r="I360" s="36"/>
      <x:c r="J360" s="37" t="str">
        <x:f>IF(OR(NOT(ISNUMBER(H360)),AND(I360&lt;&gt;"",NOT(ISNUMBER(I360)))),"",H360-I360)</x:f>
      </x:c>
      <x:c r="K360" s="24"/>
      <x:c r="L360" s="26" t="str">
        <x:f>IF(COUNTA(A360:G360)+COUNTA(I360)+COUNTA(K360)+COUNTA(M360)=0,"",IF(OR(A360="",B360="",C360="",D360="",E360="",F360="",K360="",M360=""),"Completar campos",IF(OR(NOT(ISNUMBER(B360)),NOT(ISNUMBER(F360)),AND(G360&lt;&gt;"",NOT(ISNUMBER(G360))),AND(I360&lt;&gt;"",NOT(ISNUMBER(I360)))),"Revisar data/valor",IF(B360&lt;&gt;INT(B360),"Remover horário",IF(OR(F360&lt;0,G360&lt;0,I360&lt;0,G360&gt;F360),"Revisar valores",IF(COUNTIF($A$8:$A$507,A360)&gt;1,"ID duplicado",IF(AND(K360&lt;&gt;"Confirmada",K360&lt;&gt;"Pendente",K360&lt;&gt;"Cancelada"),"Status inválido",IF(I360&gt;H360,"Recebido acima da venda",IF(AND(K360="Cancelada",I360&gt;0),"Cancelada com recebimento","")))))))))</x:f>
      </x:c>
      <x:c r="M360" s="24"/>
    </x:row>
    <x:row r="361" ht="22" customHeight="1">
      <x:c r="A361" s="24"/>
      <x:c r="B361" s="28"/>
      <x:c r="C361" s="24"/>
      <x:c r="D361" s="24"/>
      <x:c r="E361" s="24"/>
      <x:c r="F361" s="36"/>
      <x:c r="G361" s="36"/>
      <x:c r="H361" s="37" t="str">
        <x:f>IF(OR(A361="",NOT(ISNUMBER(F361)),AND(G361&lt;&gt;"",NOT(ISNUMBER(G361)))),"",ROUND(F361-G361,2))</x:f>
      </x:c>
      <x:c r="I361" s="36"/>
      <x:c r="J361" s="37" t="str">
        <x:f>IF(OR(NOT(ISNUMBER(H361)),AND(I361&lt;&gt;"",NOT(ISNUMBER(I361)))),"",H361-I361)</x:f>
      </x:c>
      <x:c r="K361" s="24"/>
      <x:c r="L361" s="26" t="str">
        <x:f>IF(COUNTA(A361:G361)+COUNTA(I361)+COUNTA(K361)+COUNTA(M361)=0,"",IF(OR(A361="",B361="",C361="",D361="",E361="",F361="",K361="",M361=""),"Completar campos",IF(OR(NOT(ISNUMBER(B361)),NOT(ISNUMBER(F361)),AND(G361&lt;&gt;"",NOT(ISNUMBER(G361))),AND(I361&lt;&gt;"",NOT(ISNUMBER(I361)))),"Revisar data/valor",IF(B361&lt;&gt;INT(B361),"Remover horário",IF(OR(F361&lt;0,G361&lt;0,I361&lt;0,G361&gt;F361),"Revisar valores",IF(COUNTIF($A$8:$A$507,A361)&gt;1,"ID duplicado",IF(AND(K361&lt;&gt;"Confirmada",K361&lt;&gt;"Pendente",K361&lt;&gt;"Cancelada"),"Status inválido",IF(I361&gt;H361,"Recebido acima da venda",IF(AND(K361="Cancelada",I361&gt;0),"Cancelada com recebimento","")))))))))</x:f>
      </x:c>
      <x:c r="M361" s="24"/>
    </x:row>
    <x:row r="362" ht="22" customHeight="1">
      <x:c r="A362" s="24"/>
      <x:c r="B362" s="28"/>
      <x:c r="C362" s="24"/>
      <x:c r="D362" s="24"/>
      <x:c r="E362" s="24"/>
      <x:c r="F362" s="36"/>
      <x:c r="G362" s="36"/>
      <x:c r="H362" s="37" t="str">
        <x:f>IF(OR(A362="",NOT(ISNUMBER(F362)),AND(G362&lt;&gt;"",NOT(ISNUMBER(G362)))),"",ROUND(F362-G362,2))</x:f>
      </x:c>
      <x:c r="I362" s="36"/>
      <x:c r="J362" s="37" t="str">
        <x:f>IF(OR(NOT(ISNUMBER(H362)),AND(I362&lt;&gt;"",NOT(ISNUMBER(I362)))),"",H362-I362)</x:f>
      </x:c>
      <x:c r="K362" s="24"/>
      <x:c r="L362" s="26" t="str">
        <x:f>IF(COUNTA(A362:G362)+COUNTA(I362)+COUNTA(K362)+COUNTA(M362)=0,"",IF(OR(A362="",B362="",C362="",D362="",E362="",F362="",K362="",M362=""),"Completar campos",IF(OR(NOT(ISNUMBER(B362)),NOT(ISNUMBER(F362)),AND(G362&lt;&gt;"",NOT(ISNUMBER(G362))),AND(I362&lt;&gt;"",NOT(ISNUMBER(I362)))),"Revisar data/valor",IF(B362&lt;&gt;INT(B362),"Remover horário",IF(OR(F362&lt;0,G362&lt;0,I362&lt;0,G362&gt;F362),"Revisar valores",IF(COUNTIF($A$8:$A$507,A362)&gt;1,"ID duplicado",IF(AND(K362&lt;&gt;"Confirmada",K362&lt;&gt;"Pendente",K362&lt;&gt;"Cancelada"),"Status inválido",IF(I362&gt;H362,"Recebido acima da venda",IF(AND(K362="Cancelada",I362&gt;0),"Cancelada com recebimento","")))))))))</x:f>
      </x:c>
      <x:c r="M362" s="24"/>
    </x:row>
    <x:row r="363" ht="22" customHeight="1">
      <x:c r="A363" s="24"/>
      <x:c r="B363" s="28"/>
      <x:c r="C363" s="24"/>
      <x:c r="D363" s="24"/>
      <x:c r="E363" s="24"/>
      <x:c r="F363" s="36"/>
      <x:c r="G363" s="36"/>
      <x:c r="H363" s="37" t="str">
        <x:f>IF(OR(A363="",NOT(ISNUMBER(F363)),AND(G363&lt;&gt;"",NOT(ISNUMBER(G363)))),"",ROUND(F363-G363,2))</x:f>
      </x:c>
      <x:c r="I363" s="36"/>
      <x:c r="J363" s="37" t="str">
        <x:f>IF(OR(NOT(ISNUMBER(H363)),AND(I363&lt;&gt;"",NOT(ISNUMBER(I363)))),"",H363-I363)</x:f>
      </x:c>
      <x:c r="K363" s="24"/>
      <x:c r="L363" s="26" t="str">
        <x:f>IF(COUNTA(A363:G363)+COUNTA(I363)+COUNTA(K363)+COUNTA(M363)=0,"",IF(OR(A363="",B363="",C363="",D363="",E363="",F363="",K363="",M363=""),"Completar campos",IF(OR(NOT(ISNUMBER(B363)),NOT(ISNUMBER(F363)),AND(G363&lt;&gt;"",NOT(ISNUMBER(G363))),AND(I363&lt;&gt;"",NOT(ISNUMBER(I363)))),"Revisar data/valor",IF(B363&lt;&gt;INT(B363),"Remover horário",IF(OR(F363&lt;0,G363&lt;0,I363&lt;0,G363&gt;F363),"Revisar valores",IF(COUNTIF($A$8:$A$507,A363)&gt;1,"ID duplicado",IF(AND(K363&lt;&gt;"Confirmada",K363&lt;&gt;"Pendente",K363&lt;&gt;"Cancelada"),"Status inválido",IF(I363&gt;H363,"Recebido acima da venda",IF(AND(K363="Cancelada",I363&gt;0),"Cancelada com recebimento","")))))))))</x:f>
      </x:c>
      <x:c r="M363" s="24"/>
    </x:row>
    <x:row r="364" ht="22" customHeight="1">
      <x:c r="A364" s="24"/>
      <x:c r="B364" s="28"/>
      <x:c r="C364" s="24"/>
      <x:c r="D364" s="24"/>
      <x:c r="E364" s="24"/>
      <x:c r="F364" s="36"/>
      <x:c r="G364" s="36"/>
      <x:c r="H364" s="37" t="str">
        <x:f>IF(OR(A364="",NOT(ISNUMBER(F364)),AND(G364&lt;&gt;"",NOT(ISNUMBER(G364)))),"",ROUND(F364-G364,2))</x:f>
      </x:c>
      <x:c r="I364" s="36"/>
      <x:c r="J364" s="37" t="str">
        <x:f>IF(OR(NOT(ISNUMBER(H364)),AND(I364&lt;&gt;"",NOT(ISNUMBER(I364)))),"",H364-I364)</x:f>
      </x:c>
      <x:c r="K364" s="24"/>
      <x:c r="L364" s="26" t="str">
        <x:f>IF(COUNTA(A364:G364)+COUNTA(I364)+COUNTA(K364)+COUNTA(M364)=0,"",IF(OR(A364="",B364="",C364="",D364="",E364="",F364="",K364="",M364=""),"Completar campos",IF(OR(NOT(ISNUMBER(B364)),NOT(ISNUMBER(F364)),AND(G364&lt;&gt;"",NOT(ISNUMBER(G364))),AND(I364&lt;&gt;"",NOT(ISNUMBER(I364)))),"Revisar data/valor",IF(B364&lt;&gt;INT(B364),"Remover horário",IF(OR(F364&lt;0,G364&lt;0,I364&lt;0,G364&gt;F364),"Revisar valores",IF(COUNTIF($A$8:$A$507,A364)&gt;1,"ID duplicado",IF(AND(K364&lt;&gt;"Confirmada",K364&lt;&gt;"Pendente",K364&lt;&gt;"Cancelada"),"Status inválido",IF(I364&gt;H364,"Recebido acima da venda",IF(AND(K364="Cancelada",I364&gt;0),"Cancelada com recebimento","")))))))))</x:f>
      </x:c>
      <x:c r="M364" s="24"/>
    </x:row>
    <x:row r="365" ht="22" customHeight="1">
      <x:c r="A365" s="24"/>
      <x:c r="B365" s="28"/>
      <x:c r="C365" s="24"/>
      <x:c r="D365" s="24"/>
      <x:c r="E365" s="24"/>
      <x:c r="F365" s="36"/>
      <x:c r="G365" s="36"/>
      <x:c r="H365" s="37" t="str">
        <x:f>IF(OR(A365="",NOT(ISNUMBER(F365)),AND(G365&lt;&gt;"",NOT(ISNUMBER(G365)))),"",ROUND(F365-G365,2))</x:f>
      </x:c>
      <x:c r="I365" s="36"/>
      <x:c r="J365" s="37" t="str">
        <x:f>IF(OR(NOT(ISNUMBER(H365)),AND(I365&lt;&gt;"",NOT(ISNUMBER(I365)))),"",H365-I365)</x:f>
      </x:c>
      <x:c r="K365" s="24"/>
      <x:c r="L365" s="26" t="str">
        <x:f>IF(COUNTA(A365:G365)+COUNTA(I365)+COUNTA(K365)+COUNTA(M365)=0,"",IF(OR(A365="",B365="",C365="",D365="",E365="",F365="",K365="",M365=""),"Completar campos",IF(OR(NOT(ISNUMBER(B365)),NOT(ISNUMBER(F365)),AND(G365&lt;&gt;"",NOT(ISNUMBER(G365))),AND(I365&lt;&gt;"",NOT(ISNUMBER(I365)))),"Revisar data/valor",IF(B365&lt;&gt;INT(B365),"Remover horário",IF(OR(F365&lt;0,G365&lt;0,I365&lt;0,G365&gt;F365),"Revisar valores",IF(COUNTIF($A$8:$A$507,A365)&gt;1,"ID duplicado",IF(AND(K365&lt;&gt;"Confirmada",K365&lt;&gt;"Pendente",K365&lt;&gt;"Cancelada"),"Status inválido",IF(I365&gt;H365,"Recebido acima da venda",IF(AND(K365="Cancelada",I365&gt;0),"Cancelada com recebimento","")))))))))</x:f>
      </x:c>
      <x:c r="M365" s="24"/>
    </x:row>
    <x:row r="366" ht="22" customHeight="1">
      <x:c r="A366" s="24"/>
      <x:c r="B366" s="28"/>
      <x:c r="C366" s="24"/>
      <x:c r="D366" s="24"/>
      <x:c r="E366" s="24"/>
      <x:c r="F366" s="36"/>
      <x:c r="G366" s="36"/>
      <x:c r="H366" s="37" t="str">
        <x:f>IF(OR(A366="",NOT(ISNUMBER(F366)),AND(G366&lt;&gt;"",NOT(ISNUMBER(G366)))),"",ROUND(F366-G366,2))</x:f>
      </x:c>
      <x:c r="I366" s="36"/>
      <x:c r="J366" s="37" t="str">
        <x:f>IF(OR(NOT(ISNUMBER(H366)),AND(I366&lt;&gt;"",NOT(ISNUMBER(I366)))),"",H366-I366)</x:f>
      </x:c>
      <x:c r="K366" s="24"/>
      <x:c r="L366" s="26" t="str">
        <x:f>IF(COUNTA(A366:G366)+COUNTA(I366)+COUNTA(K366)+COUNTA(M366)=0,"",IF(OR(A366="",B366="",C366="",D366="",E366="",F366="",K366="",M366=""),"Completar campos",IF(OR(NOT(ISNUMBER(B366)),NOT(ISNUMBER(F366)),AND(G366&lt;&gt;"",NOT(ISNUMBER(G366))),AND(I366&lt;&gt;"",NOT(ISNUMBER(I366)))),"Revisar data/valor",IF(B366&lt;&gt;INT(B366),"Remover horário",IF(OR(F366&lt;0,G366&lt;0,I366&lt;0,G366&gt;F366),"Revisar valores",IF(COUNTIF($A$8:$A$507,A366)&gt;1,"ID duplicado",IF(AND(K366&lt;&gt;"Confirmada",K366&lt;&gt;"Pendente",K366&lt;&gt;"Cancelada"),"Status inválido",IF(I366&gt;H366,"Recebido acima da venda",IF(AND(K366="Cancelada",I366&gt;0),"Cancelada com recebimento","")))))))))</x:f>
      </x:c>
      <x:c r="M366" s="24"/>
    </x:row>
    <x:row r="367" ht="22" customHeight="1">
      <x:c r="A367" s="24"/>
      <x:c r="B367" s="28"/>
      <x:c r="C367" s="24"/>
      <x:c r="D367" s="24"/>
      <x:c r="E367" s="24"/>
      <x:c r="F367" s="36"/>
      <x:c r="G367" s="36"/>
      <x:c r="H367" s="37" t="str">
        <x:f>IF(OR(A367="",NOT(ISNUMBER(F367)),AND(G367&lt;&gt;"",NOT(ISNUMBER(G367)))),"",ROUND(F367-G367,2))</x:f>
      </x:c>
      <x:c r="I367" s="36"/>
      <x:c r="J367" s="37" t="str">
        <x:f>IF(OR(NOT(ISNUMBER(H367)),AND(I367&lt;&gt;"",NOT(ISNUMBER(I367)))),"",H367-I367)</x:f>
      </x:c>
      <x:c r="K367" s="24"/>
      <x:c r="L367" s="26" t="str">
        <x:f>IF(COUNTA(A367:G367)+COUNTA(I367)+COUNTA(K367)+COUNTA(M367)=0,"",IF(OR(A367="",B367="",C367="",D367="",E367="",F367="",K367="",M367=""),"Completar campos",IF(OR(NOT(ISNUMBER(B367)),NOT(ISNUMBER(F367)),AND(G367&lt;&gt;"",NOT(ISNUMBER(G367))),AND(I367&lt;&gt;"",NOT(ISNUMBER(I367)))),"Revisar data/valor",IF(B367&lt;&gt;INT(B367),"Remover horário",IF(OR(F367&lt;0,G367&lt;0,I367&lt;0,G367&gt;F367),"Revisar valores",IF(COUNTIF($A$8:$A$507,A367)&gt;1,"ID duplicado",IF(AND(K367&lt;&gt;"Confirmada",K367&lt;&gt;"Pendente",K367&lt;&gt;"Cancelada"),"Status inválido",IF(I367&gt;H367,"Recebido acima da venda",IF(AND(K367="Cancelada",I367&gt;0),"Cancelada com recebimento","")))))))))</x:f>
      </x:c>
      <x:c r="M367" s="24"/>
    </x:row>
    <x:row r="368" ht="22" customHeight="1">
      <x:c r="A368" s="24"/>
      <x:c r="B368" s="28"/>
      <x:c r="C368" s="24"/>
      <x:c r="D368" s="24"/>
      <x:c r="E368" s="24"/>
      <x:c r="F368" s="36"/>
      <x:c r="G368" s="36"/>
      <x:c r="H368" s="37" t="str">
        <x:f>IF(OR(A368="",NOT(ISNUMBER(F368)),AND(G368&lt;&gt;"",NOT(ISNUMBER(G368)))),"",ROUND(F368-G368,2))</x:f>
      </x:c>
      <x:c r="I368" s="36"/>
      <x:c r="J368" s="37" t="str">
        <x:f>IF(OR(NOT(ISNUMBER(H368)),AND(I368&lt;&gt;"",NOT(ISNUMBER(I368)))),"",H368-I368)</x:f>
      </x:c>
      <x:c r="K368" s="24"/>
      <x:c r="L368" s="26" t="str">
        <x:f>IF(COUNTA(A368:G368)+COUNTA(I368)+COUNTA(K368)+COUNTA(M368)=0,"",IF(OR(A368="",B368="",C368="",D368="",E368="",F368="",K368="",M368=""),"Completar campos",IF(OR(NOT(ISNUMBER(B368)),NOT(ISNUMBER(F368)),AND(G368&lt;&gt;"",NOT(ISNUMBER(G368))),AND(I368&lt;&gt;"",NOT(ISNUMBER(I368)))),"Revisar data/valor",IF(B368&lt;&gt;INT(B368),"Remover horário",IF(OR(F368&lt;0,G368&lt;0,I368&lt;0,G368&gt;F368),"Revisar valores",IF(COUNTIF($A$8:$A$507,A368)&gt;1,"ID duplicado",IF(AND(K368&lt;&gt;"Confirmada",K368&lt;&gt;"Pendente",K368&lt;&gt;"Cancelada"),"Status inválido",IF(I368&gt;H368,"Recebido acima da venda",IF(AND(K368="Cancelada",I368&gt;0),"Cancelada com recebimento","")))))))))</x:f>
      </x:c>
      <x:c r="M368" s="24"/>
    </x:row>
    <x:row r="369" ht="22" customHeight="1">
      <x:c r="A369" s="24"/>
      <x:c r="B369" s="28"/>
      <x:c r="C369" s="24"/>
      <x:c r="D369" s="24"/>
      <x:c r="E369" s="24"/>
      <x:c r="F369" s="36"/>
      <x:c r="G369" s="36"/>
      <x:c r="H369" s="37" t="str">
        <x:f>IF(OR(A369="",NOT(ISNUMBER(F369)),AND(G369&lt;&gt;"",NOT(ISNUMBER(G369)))),"",ROUND(F369-G369,2))</x:f>
      </x:c>
      <x:c r="I369" s="36"/>
      <x:c r="J369" s="37" t="str">
        <x:f>IF(OR(NOT(ISNUMBER(H369)),AND(I369&lt;&gt;"",NOT(ISNUMBER(I369)))),"",H369-I369)</x:f>
      </x:c>
      <x:c r="K369" s="24"/>
      <x:c r="L369" s="26" t="str">
        <x:f>IF(COUNTA(A369:G369)+COUNTA(I369)+COUNTA(K369)+COUNTA(M369)=0,"",IF(OR(A369="",B369="",C369="",D369="",E369="",F369="",K369="",M369=""),"Completar campos",IF(OR(NOT(ISNUMBER(B369)),NOT(ISNUMBER(F369)),AND(G369&lt;&gt;"",NOT(ISNUMBER(G369))),AND(I369&lt;&gt;"",NOT(ISNUMBER(I369)))),"Revisar data/valor",IF(B369&lt;&gt;INT(B369),"Remover horário",IF(OR(F369&lt;0,G369&lt;0,I369&lt;0,G369&gt;F369),"Revisar valores",IF(COUNTIF($A$8:$A$507,A369)&gt;1,"ID duplicado",IF(AND(K369&lt;&gt;"Confirmada",K369&lt;&gt;"Pendente",K369&lt;&gt;"Cancelada"),"Status inválido",IF(I369&gt;H369,"Recebido acima da venda",IF(AND(K369="Cancelada",I369&gt;0),"Cancelada com recebimento","")))))))))</x:f>
      </x:c>
      <x:c r="M369" s="24"/>
    </x:row>
    <x:row r="370" ht="22" customHeight="1">
      <x:c r="A370" s="24"/>
      <x:c r="B370" s="28"/>
      <x:c r="C370" s="24"/>
      <x:c r="D370" s="24"/>
      <x:c r="E370" s="24"/>
      <x:c r="F370" s="36"/>
      <x:c r="G370" s="36"/>
      <x:c r="H370" s="37" t="str">
        <x:f>IF(OR(A370="",NOT(ISNUMBER(F370)),AND(G370&lt;&gt;"",NOT(ISNUMBER(G370)))),"",ROUND(F370-G370,2))</x:f>
      </x:c>
      <x:c r="I370" s="36"/>
      <x:c r="J370" s="37" t="str">
        <x:f>IF(OR(NOT(ISNUMBER(H370)),AND(I370&lt;&gt;"",NOT(ISNUMBER(I370)))),"",H370-I370)</x:f>
      </x:c>
      <x:c r="K370" s="24"/>
      <x:c r="L370" s="26" t="str">
        <x:f>IF(COUNTA(A370:G370)+COUNTA(I370)+COUNTA(K370)+COUNTA(M370)=0,"",IF(OR(A370="",B370="",C370="",D370="",E370="",F370="",K370="",M370=""),"Completar campos",IF(OR(NOT(ISNUMBER(B370)),NOT(ISNUMBER(F370)),AND(G370&lt;&gt;"",NOT(ISNUMBER(G370))),AND(I370&lt;&gt;"",NOT(ISNUMBER(I370)))),"Revisar data/valor",IF(B370&lt;&gt;INT(B370),"Remover horário",IF(OR(F370&lt;0,G370&lt;0,I370&lt;0,G370&gt;F370),"Revisar valores",IF(COUNTIF($A$8:$A$507,A370)&gt;1,"ID duplicado",IF(AND(K370&lt;&gt;"Confirmada",K370&lt;&gt;"Pendente",K370&lt;&gt;"Cancelada"),"Status inválido",IF(I370&gt;H370,"Recebido acima da venda",IF(AND(K370="Cancelada",I370&gt;0),"Cancelada com recebimento","")))))))))</x:f>
      </x:c>
      <x:c r="M370" s="24"/>
    </x:row>
    <x:row r="371" ht="22" customHeight="1">
      <x:c r="A371" s="24"/>
      <x:c r="B371" s="28"/>
      <x:c r="C371" s="24"/>
      <x:c r="D371" s="24"/>
      <x:c r="E371" s="24"/>
      <x:c r="F371" s="36"/>
      <x:c r="G371" s="36"/>
      <x:c r="H371" s="37" t="str">
        <x:f>IF(OR(A371="",NOT(ISNUMBER(F371)),AND(G371&lt;&gt;"",NOT(ISNUMBER(G371)))),"",ROUND(F371-G371,2))</x:f>
      </x:c>
      <x:c r="I371" s="36"/>
      <x:c r="J371" s="37" t="str">
        <x:f>IF(OR(NOT(ISNUMBER(H371)),AND(I371&lt;&gt;"",NOT(ISNUMBER(I371)))),"",H371-I371)</x:f>
      </x:c>
      <x:c r="K371" s="24"/>
      <x:c r="L371" s="26" t="str">
        <x:f>IF(COUNTA(A371:G371)+COUNTA(I371)+COUNTA(K371)+COUNTA(M371)=0,"",IF(OR(A371="",B371="",C371="",D371="",E371="",F371="",K371="",M371=""),"Completar campos",IF(OR(NOT(ISNUMBER(B371)),NOT(ISNUMBER(F371)),AND(G371&lt;&gt;"",NOT(ISNUMBER(G371))),AND(I371&lt;&gt;"",NOT(ISNUMBER(I371)))),"Revisar data/valor",IF(B371&lt;&gt;INT(B371),"Remover horário",IF(OR(F371&lt;0,G371&lt;0,I371&lt;0,G371&gt;F371),"Revisar valores",IF(COUNTIF($A$8:$A$507,A371)&gt;1,"ID duplicado",IF(AND(K371&lt;&gt;"Confirmada",K371&lt;&gt;"Pendente",K371&lt;&gt;"Cancelada"),"Status inválido",IF(I371&gt;H371,"Recebido acima da venda",IF(AND(K371="Cancelada",I371&gt;0),"Cancelada com recebimento","")))))))))</x:f>
      </x:c>
      <x:c r="M371" s="24"/>
    </x:row>
    <x:row r="372" ht="22" customHeight="1">
      <x:c r="A372" s="24"/>
      <x:c r="B372" s="28"/>
      <x:c r="C372" s="24"/>
      <x:c r="D372" s="24"/>
      <x:c r="E372" s="24"/>
      <x:c r="F372" s="36"/>
      <x:c r="G372" s="36"/>
      <x:c r="H372" s="37" t="str">
        <x:f>IF(OR(A372="",NOT(ISNUMBER(F372)),AND(G372&lt;&gt;"",NOT(ISNUMBER(G372)))),"",ROUND(F372-G372,2))</x:f>
      </x:c>
      <x:c r="I372" s="36"/>
      <x:c r="J372" s="37" t="str">
        <x:f>IF(OR(NOT(ISNUMBER(H372)),AND(I372&lt;&gt;"",NOT(ISNUMBER(I372)))),"",H372-I372)</x:f>
      </x:c>
      <x:c r="K372" s="24"/>
      <x:c r="L372" s="26" t="str">
        <x:f>IF(COUNTA(A372:G372)+COUNTA(I372)+COUNTA(K372)+COUNTA(M372)=0,"",IF(OR(A372="",B372="",C372="",D372="",E372="",F372="",K372="",M372=""),"Completar campos",IF(OR(NOT(ISNUMBER(B372)),NOT(ISNUMBER(F372)),AND(G372&lt;&gt;"",NOT(ISNUMBER(G372))),AND(I372&lt;&gt;"",NOT(ISNUMBER(I372)))),"Revisar data/valor",IF(B372&lt;&gt;INT(B372),"Remover horário",IF(OR(F372&lt;0,G372&lt;0,I372&lt;0,G372&gt;F372),"Revisar valores",IF(COUNTIF($A$8:$A$507,A372)&gt;1,"ID duplicado",IF(AND(K372&lt;&gt;"Confirmada",K372&lt;&gt;"Pendente",K372&lt;&gt;"Cancelada"),"Status inválido",IF(I372&gt;H372,"Recebido acima da venda",IF(AND(K372="Cancelada",I372&gt;0),"Cancelada com recebimento","")))))))))</x:f>
      </x:c>
      <x:c r="M372" s="24"/>
    </x:row>
    <x:row r="373" ht="22" customHeight="1">
      <x:c r="A373" s="24"/>
      <x:c r="B373" s="28"/>
      <x:c r="C373" s="24"/>
      <x:c r="D373" s="24"/>
      <x:c r="E373" s="24"/>
      <x:c r="F373" s="36"/>
      <x:c r="G373" s="36"/>
      <x:c r="H373" s="37" t="str">
        <x:f>IF(OR(A373="",NOT(ISNUMBER(F373)),AND(G373&lt;&gt;"",NOT(ISNUMBER(G373)))),"",ROUND(F373-G373,2))</x:f>
      </x:c>
      <x:c r="I373" s="36"/>
      <x:c r="J373" s="37" t="str">
        <x:f>IF(OR(NOT(ISNUMBER(H373)),AND(I373&lt;&gt;"",NOT(ISNUMBER(I373)))),"",H373-I373)</x:f>
      </x:c>
      <x:c r="K373" s="24"/>
      <x:c r="L373" s="26" t="str">
        <x:f>IF(COUNTA(A373:G373)+COUNTA(I373)+COUNTA(K373)+COUNTA(M373)=0,"",IF(OR(A373="",B373="",C373="",D373="",E373="",F373="",K373="",M373=""),"Completar campos",IF(OR(NOT(ISNUMBER(B373)),NOT(ISNUMBER(F373)),AND(G373&lt;&gt;"",NOT(ISNUMBER(G373))),AND(I373&lt;&gt;"",NOT(ISNUMBER(I373)))),"Revisar data/valor",IF(B373&lt;&gt;INT(B373),"Remover horário",IF(OR(F373&lt;0,G373&lt;0,I373&lt;0,G373&gt;F373),"Revisar valores",IF(COUNTIF($A$8:$A$507,A373)&gt;1,"ID duplicado",IF(AND(K373&lt;&gt;"Confirmada",K373&lt;&gt;"Pendente",K373&lt;&gt;"Cancelada"),"Status inválido",IF(I373&gt;H373,"Recebido acima da venda",IF(AND(K373="Cancelada",I373&gt;0),"Cancelada com recebimento","")))))))))</x:f>
      </x:c>
      <x:c r="M373" s="24"/>
    </x:row>
    <x:row r="374" ht="22" customHeight="1">
      <x:c r="A374" s="24"/>
      <x:c r="B374" s="28"/>
      <x:c r="C374" s="24"/>
      <x:c r="D374" s="24"/>
      <x:c r="E374" s="24"/>
      <x:c r="F374" s="36"/>
      <x:c r="G374" s="36"/>
      <x:c r="H374" s="37" t="str">
        <x:f>IF(OR(A374="",NOT(ISNUMBER(F374)),AND(G374&lt;&gt;"",NOT(ISNUMBER(G374)))),"",ROUND(F374-G374,2))</x:f>
      </x:c>
      <x:c r="I374" s="36"/>
      <x:c r="J374" s="37" t="str">
        <x:f>IF(OR(NOT(ISNUMBER(H374)),AND(I374&lt;&gt;"",NOT(ISNUMBER(I374)))),"",H374-I374)</x:f>
      </x:c>
      <x:c r="K374" s="24"/>
      <x:c r="L374" s="26" t="str">
        <x:f>IF(COUNTA(A374:G374)+COUNTA(I374)+COUNTA(K374)+COUNTA(M374)=0,"",IF(OR(A374="",B374="",C374="",D374="",E374="",F374="",K374="",M374=""),"Completar campos",IF(OR(NOT(ISNUMBER(B374)),NOT(ISNUMBER(F374)),AND(G374&lt;&gt;"",NOT(ISNUMBER(G374))),AND(I374&lt;&gt;"",NOT(ISNUMBER(I374)))),"Revisar data/valor",IF(B374&lt;&gt;INT(B374),"Remover horário",IF(OR(F374&lt;0,G374&lt;0,I374&lt;0,G374&gt;F374),"Revisar valores",IF(COUNTIF($A$8:$A$507,A374)&gt;1,"ID duplicado",IF(AND(K374&lt;&gt;"Confirmada",K374&lt;&gt;"Pendente",K374&lt;&gt;"Cancelada"),"Status inválido",IF(I374&gt;H374,"Recebido acima da venda",IF(AND(K374="Cancelada",I374&gt;0),"Cancelada com recebimento","")))))))))</x:f>
      </x:c>
      <x:c r="M374" s="24"/>
    </x:row>
    <x:row r="375" ht="22" customHeight="1">
      <x:c r="A375" s="24"/>
      <x:c r="B375" s="28"/>
      <x:c r="C375" s="24"/>
      <x:c r="D375" s="24"/>
      <x:c r="E375" s="24"/>
      <x:c r="F375" s="36"/>
      <x:c r="G375" s="36"/>
      <x:c r="H375" s="37" t="str">
        <x:f>IF(OR(A375="",NOT(ISNUMBER(F375)),AND(G375&lt;&gt;"",NOT(ISNUMBER(G375)))),"",ROUND(F375-G375,2))</x:f>
      </x:c>
      <x:c r="I375" s="36"/>
      <x:c r="J375" s="37" t="str">
        <x:f>IF(OR(NOT(ISNUMBER(H375)),AND(I375&lt;&gt;"",NOT(ISNUMBER(I375)))),"",H375-I375)</x:f>
      </x:c>
      <x:c r="K375" s="24"/>
      <x:c r="L375" s="26" t="str">
        <x:f>IF(COUNTA(A375:G375)+COUNTA(I375)+COUNTA(K375)+COUNTA(M375)=0,"",IF(OR(A375="",B375="",C375="",D375="",E375="",F375="",K375="",M375=""),"Completar campos",IF(OR(NOT(ISNUMBER(B375)),NOT(ISNUMBER(F375)),AND(G375&lt;&gt;"",NOT(ISNUMBER(G375))),AND(I375&lt;&gt;"",NOT(ISNUMBER(I375)))),"Revisar data/valor",IF(B375&lt;&gt;INT(B375),"Remover horário",IF(OR(F375&lt;0,G375&lt;0,I375&lt;0,G375&gt;F375),"Revisar valores",IF(COUNTIF($A$8:$A$507,A375)&gt;1,"ID duplicado",IF(AND(K375&lt;&gt;"Confirmada",K375&lt;&gt;"Pendente",K375&lt;&gt;"Cancelada"),"Status inválido",IF(I375&gt;H375,"Recebido acima da venda",IF(AND(K375="Cancelada",I375&gt;0),"Cancelada com recebimento","")))))))))</x:f>
      </x:c>
      <x:c r="M375" s="24"/>
    </x:row>
    <x:row r="376" ht="22" customHeight="1">
      <x:c r="A376" s="24"/>
      <x:c r="B376" s="28"/>
      <x:c r="C376" s="24"/>
      <x:c r="D376" s="24"/>
      <x:c r="E376" s="24"/>
      <x:c r="F376" s="36"/>
      <x:c r="G376" s="36"/>
      <x:c r="H376" s="37" t="str">
        <x:f>IF(OR(A376="",NOT(ISNUMBER(F376)),AND(G376&lt;&gt;"",NOT(ISNUMBER(G376)))),"",ROUND(F376-G376,2))</x:f>
      </x:c>
      <x:c r="I376" s="36"/>
      <x:c r="J376" s="37" t="str">
        <x:f>IF(OR(NOT(ISNUMBER(H376)),AND(I376&lt;&gt;"",NOT(ISNUMBER(I376)))),"",H376-I376)</x:f>
      </x:c>
      <x:c r="K376" s="24"/>
      <x:c r="L376" s="26" t="str">
        <x:f>IF(COUNTA(A376:G376)+COUNTA(I376)+COUNTA(K376)+COUNTA(M376)=0,"",IF(OR(A376="",B376="",C376="",D376="",E376="",F376="",K376="",M376=""),"Completar campos",IF(OR(NOT(ISNUMBER(B376)),NOT(ISNUMBER(F376)),AND(G376&lt;&gt;"",NOT(ISNUMBER(G376))),AND(I376&lt;&gt;"",NOT(ISNUMBER(I376)))),"Revisar data/valor",IF(B376&lt;&gt;INT(B376),"Remover horário",IF(OR(F376&lt;0,G376&lt;0,I376&lt;0,G376&gt;F376),"Revisar valores",IF(COUNTIF($A$8:$A$507,A376)&gt;1,"ID duplicado",IF(AND(K376&lt;&gt;"Confirmada",K376&lt;&gt;"Pendente",K376&lt;&gt;"Cancelada"),"Status inválido",IF(I376&gt;H376,"Recebido acima da venda",IF(AND(K376="Cancelada",I376&gt;0),"Cancelada com recebimento","")))))))))</x:f>
      </x:c>
      <x:c r="M376" s="24"/>
    </x:row>
    <x:row r="377" ht="22" customHeight="1">
      <x:c r="A377" s="24"/>
      <x:c r="B377" s="28"/>
      <x:c r="C377" s="24"/>
      <x:c r="D377" s="24"/>
      <x:c r="E377" s="24"/>
      <x:c r="F377" s="36"/>
      <x:c r="G377" s="36"/>
      <x:c r="H377" s="37" t="str">
        <x:f>IF(OR(A377="",NOT(ISNUMBER(F377)),AND(G377&lt;&gt;"",NOT(ISNUMBER(G377)))),"",ROUND(F377-G377,2))</x:f>
      </x:c>
      <x:c r="I377" s="36"/>
      <x:c r="J377" s="37" t="str">
        <x:f>IF(OR(NOT(ISNUMBER(H377)),AND(I377&lt;&gt;"",NOT(ISNUMBER(I377)))),"",H377-I377)</x:f>
      </x:c>
      <x:c r="K377" s="24"/>
      <x:c r="L377" s="26" t="str">
        <x:f>IF(COUNTA(A377:G377)+COUNTA(I377)+COUNTA(K377)+COUNTA(M377)=0,"",IF(OR(A377="",B377="",C377="",D377="",E377="",F377="",K377="",M377=""),"Completar campos",IF(OR(NOT(ISNUMBER(B377)),NOT(ISNUMBER(F377)),AND(G377&lt;&gt;"",NOT(ISNUMBER(G377))),AND(I377&lt;&gt;"",NOT(ISNUMBER(I377)))),"Revisar data/valor",IF(B377&lt;&gt;INT(B377),"Remover horário",IF(OR(F377&lt;0,G377&lt;0,I377&lt;0,G377&gt;F377),"Revisar valores",IF(COUNTIF($A$8:$A$507,A377)&gt;1,"ID duplicado",IF(AND(K377&lt;&gt;"Confirmada",K377&lt;&gt;"Pendente",K377&lt;&gt;"Cancelada"),"Status inválido",IF(I377&gt;H377,"Recebido acima da venda",IF(AND(K377="Cancelada",I377&gt;0),"Cancelada com recebimento","")))))))))</x:f>
      </x:c>
      <x:c r="M377" s="24"/>
    </x:row>
    <x:row r="378" ht="22" customHeight="1">
      <x:c r="A378" s="24"/>
      <x:c r="B378" s="28"/>
      <x:c r="C378" s="24"/>
      <x:c r="D378" s="24"/>
      <x:c r="E378" s="24"/>
      <x:c r="F378" s="36"/>
      <x:c r="G378" s="36"/>
      <x:c r="H378" s="37" t="str">
        <x:f>IF(OR(A378="",NOT(ISNUMBER(F378)),AND(G378&lt;&gt;"",NOT(ISNUMBER(G378)))),"",ROUND(F378-G378,2))</x:f>
      </x:c>
      <x:c r="I378" s="36"/>
      <x:c r="J378" s="37" t="str">
        <x:f>IF(OR(NOT(ISNUMBER(H378)),AND(I378&lt;&gt;"",NOT(ISNUMBER(I378)))),"",H378-I378)</x:f>
      </x:c>
      <x:c r="K378" s="24"/>
      <x:c r="L378" s="26" t="str">
        <x:f>IF(COUNTA(A378:G378)+COUNTA(I378)+COUNTA(K378)+COUNTA(M378)=0,"",IF(OR(A378="",B378="",C378="",D378="",E378="",F378="",K378="",M378=""),"Completar campos",IF(OR(NOT(ISNUMBER(B378)),NOT(ISNUMBER(F378)),AND(G378&lt;&gt;"",NOT(ISNUMBER(G378))),AND(I378&lt;&gt;"",NOT(ISNUMBER(I378)))),"Revisar data/valor",IF(B378&lt;&gt;INT(B378),"Remover horário",IF(OR(F378&lt;0,G378&lt;0,I378&lt;0,G378&gt;F378),"Revisar valores",IF(COUNTIF($A$8:$A$507,A378)&gt;1,"ID duplicado",IF(AND(K378&lt;&gt;"Confirmada",K378&lt;&gt;"Pendente",K378&lt;&gt;"Cancelada"),"Status inválido",IF(I378&gt;H378,"Recebido acima da venda",IF(AND(K378="Cancelada",I378&gt;0),"Cancelada com recebimento","")))))))))</x:f>
      </x:c>
      <x:c r="M378" s="24"/>
    </x:row>
    <x:row r="379" ht="22" customHeight="1">
      <x:c r="A379" s="24"/>
      <x:c r="B379" s="28"/>
      <x:c r="C379" s="24"/>
      <x:c r="D379" s="24"/>
      <x:c r="E379" s="24"/>
      <x:c r="F379" s="36"/>
      <x:c r="G379" s="36"/>
      <x:c r="H379" s="37" t="str">
        <x:f>IF(OR(A379="",NOT(ISNUMBER(F379)),AND(G379&lt;&gt;"",NOT(ISNUMBER(G379)))),"",ROUND(F379-G379,2))</x:f>
      </x:c>
      <x:c r="I379" s="36"/>
      <x:c r="J379" s="37" t="str">
        <x:f>IF(OR(NOT(ISNUMBER(H379)),AND(I379&lt;&gt;"",NOT(ISNUMBER(I379)))),"",H379-I379)</x:f>
      </x:c>
      <x:c r="K379" s="24"/>
      <x:c r="L379" s="26" t="str">
        <x:f>IF(COUNTA(A379:G379)+COUNTA(I379)+COUNTA(K379)+COUNTA(M379)=0,"",IF(OR(A379="",B379="",C379="",D379="",E379="",F379="",K379="",M379=""),"Completar campos",IF(OR(NOT(ISNUMBER(B379)),NOT(ISNUMBER(F379)),AND(G379&lt;&gt;"",NOT(ISNUMBER(G379))),AND(I379&lt;&gt;"",NOT(ISNUMBER(I379)))),"Revisar data/valor",IF(B379&lt;&gt;INT(B379),"Remover horário",IF(OR(F379&lt;0,G379&lt;0,I379&lt;0,G379&gt;F379),"Revisar valores",IF(COUNTIF($A$8:$A$507,A379)&gt;1,"ID duplicado",IF(AND(K379&lt;&gt;"Confirmada",K379&lt;&gt;"Pendente",K379&lt;&gt;"Cancelada"),"Status inválido",IF(I379&gt;H379,"Recebido acima da venda",IF(AND(K379="Cancelada",I379&gt;0),"Cancelada com recebimento","")))))))))</x:f>
      </x:c>
      <x:c r="M379" s="24"/>
    </x:row>
    <x:row r="380" ht="22" customHeight="1">
      <x:c r="A380" s="24"/>
      <x:c r="B380" s="28"/>
      <x:c r="C380" s="24"/>
      <x:c r="D380" s="24"/>
      <x:c r="E380" s="24"/>
      <x:c r="F380" s="36"/>
      <x:c r="G380" s="36"/>
      <x:c r="H380" s="37" t="str">
        <x:f>IF(OR(A380="",NOT(ISNUMBER(F380)),AND(G380&lt;&gt;"",NOT(ISNUMBER(G380)))),"",ROUND(F380-G380,2))</x:f>
      </x:c>
      <x:c r="I380" s="36"/>
      <x:c r="J380" s="37" t="str">
        <x:f>IF(OR(NOT(ISNUMBER(H380)),AND(I380&lt;&gt;"",NOT(ISNUMBER(I380)))),"",H380-I380)</x:f>
      </x:c>
      <x:c r="K380" s="24"/>
      <x:c r="L380" s="26" t="str">
        <x:f>IF(COUNTA(A380:G380)+COUNTA(I380)+COUNTA(K380)+COUNTA(M380)=0,"",IF(OR(A380="",B380="",C380="",D380="",E380="",F380="",K380="",M380=""),"Completar campos",IF(OR(NOT(ISNUMBER(B380)),NOT(ISNUMBER(F380)),AND(G380&lt;&gt;"",NOT(ISNUMBER(G380))),AND(I380&lt;&gt;"",NOT(ISNUMBER(I380)))),"Revisar data/valor",IF(B380&lt;&gt;INT(B380),"Remover horário",IF(OR(F380&lt;0,G380&lt;0,I380&lt;0,G380&gt;F380),"Revisar valores",IF(COUNTIF($A$8:$A$507,A380)&gt;1,"ID duplicado",IF(AND(K380&lt;&gt;"Confirmada",K380&lt;&gt;"Pendente",K380&lt;&gt;"Cancelada"),"Status inválido",IF(I380&gt;H380,"Recebido acima da venda",IF(AND(K380="Cancelada",I380&gt;0),"Cancelada com recebimento","")))))))))</x:f>
      </x:c>
      <x:c r="M380" s="24"/>
    </x:row>
    <x:row r="381" ht="22" customHeight="1">
      <x:c r="A381" s="24"/>
      <x:c r="B381" s="28"/>
      <x:c r="C381" s="24"/>
      <x:c r="D381" s="24"/>
      <x:c r="E381" s="24"/>
      <x:c r="F381" s="36"/>
      <x:c r="G381" s="36"/>
      <x:c r="H381" s="37" t="str">
        <x:f>IF(OR(A381="",NOT(ISNUMBER(F381)),AND(G381&lt;&gt;"",NOT(ISNUMBER(G381)))),"",ROUND(F381-G381,2))</x:f>
      </x:c>
      <x:c r="I381" s="36"/>
      <x:c r="J381" s="37" t="str">
        <x:f>IF(OR(NOT(ISNUMBER(H381)),AND(I381&lt;&gt;"",NOT(ISNUMBER(I381)))),"",H381-I381)</x:f>
      </x:c>
      <x:c r="K381" s="24"/>
      <x:c r="L381" s="26" t="str">
        <x:f>IF(COUNTA(A381:G381)+COUNTA(I381)+COUNTA(K381)+COUNTA(M381)=0,"",IF(OR(A381="",B381="",C381="",D381="",E381="",F381="",K381="",M381=""),"Completar campos",IF(OR(NOT(ISNUMBER(B381)),NOT(ISNUMBER(F381)),AND(G381&lt;&gt;"",NOT(ISNUMBER(G381))),AND(I381&lt;&gt;"",NOT(ISNUMBER(I381)))),"Revisar data/valor",IF(B381&lt;&gt;INT(B381),"Remover horário",IF(OR(F381&lt;0,G381&lt;0,I381&lt;0,G381&gt;F381),"Revisar valores",IF(COUNTIF($A$8:$A$507,A381)&gt;1,"ID duplicado",IF(AND(K381&lt;&gt;"Confirmada",K381&lt;&gt;"Pendente",K381&lt;&gt;"Cancelada"),"Status inválido",IF(I381&gt;H381,"Recebido acima da venda",IF(AND(K381="Cancelada",I381&gt;0),"Cancelada com recebimento","")))))))))</x:f>
      </x:c>
      <x:c r="M381" s="24"/>
    </x:row>
    <x:row r="382" ht="22" customHeight="1">
      <x:c r="A382" s="24"/>
      <x:c r="B382" s="28"/>
      <x:c r="C382" s="24"/>
      <x:c r="D382" s="24"/>
      <x:c r="E382" s="24"/>
      <x:c r="F382" s="36"/>
      <x:c r="G382" s="36"/>
      <x:c r="H382" s="37" t="str">
        <x:f>IF(OR(A382="",NOT(ISNUMBER(F382)),AND(G382&lt;&gt;"",NOT(ISNUMBER(G382)))),"",ROUND(F382-G382,2))</x:f>
      </x:c>
      <x:c r="I382" s="36"/>
      <x:c r="J382" s="37" t="str">
        <x:f>IF(OR(NOT(ISNUMBER(H382)),AND(I382&lt;&gt;"",NOT(ISNUMBER(I382)))),"",H382-I382)</x:f>
      </x:c>
      <x:c r="K382" s="24"/>
      <x:c r="L382" s="26" t="str">
        <x:f>IF(COUNTA(A382:G382)+COUNTA(I382)+COUNTA(K382)+COUNTA(M382)=0,"",IF(OR(A382="",B382="",C382="",D382="",E382="",F382="",K382="",M382=""),"Completar campos",IF(OR(NOT(ISNUMBER(B382)),NOT(ISNUMBER(F382)),AND(G382&lt;&gt;"",NOT(ISNUMBER(G382))),AND(I382&lt;&gt;"",NOT(ISNUMBER(I382)))),"Revisar data/valor",IF(B382&lt;&gt;INT(B382),"Remover horário",IF(OR(F382&lt;0,G382&lt;0,I382&lt;0,G382&gt;F382),"Revisar valores",IF(COUNTIF($A$8:$A$507,A382)&gt;1,"ID duplicado",IF(AND(K382&lt;&gt;"Confirmada",K382&lt;&gt;"Pendente",K382&lt;&gt;"Cancelada"),"Status inválido",IF(I382&gt;H382,"Recebido acima da venda",IF(AND(K382="Cancelada",I382&gt;0),"Cancelada com recebimento","")))))))))</x:f>
      </x:c>
      <x:c r="M382" s="24"/>
    </x:row>
    <x:row r="383" ht="22" customHeight="1">
      <x:c r="A383" s="24"/>
      <x:c r="B383" s="28"/>
      <x:c r="C383" s="24"/>
      <x:c r="D383" s="24"/>
      <x:c r="E383" s="24"/>
      <x:c r="F383" s="36"/>
      <x:c r="G383" s="36"/>
      <x:c r="H383" s="37" t="str">
        <x:f>IF(OR(A383="",NOT(ISNUMBER(F383)),AND(G383&lt;&gt;"",NOT(ISNUMBER(G383)))),"",ROUND(F383-G383,2))</x:f>
      </x:c>
      <x:c r="I383" s="36"/>
      <x:c r="J383" s="37" t="str">
        <x:f>IF(OR(NOT(ISNUMBER(H383)),AND(I383&lt;&gt;"",NOT(ISNUMBER(I383)))),"",H383-I383)</x:f>
      </x:c>
      <x:c r="K383" s="24"/>
      <x:c r="L383" s="26" t="str">
        <x:f>IF(COUNTA(A383:G383)+COUNTA(I383)+COUNTA(K383)+COUNTA(M383)=0,"",IF(OR(A383="",B383="",C383="",D383="",E383="",F383="",K383="",M383=""),"Completar campos",IF(OR(NOT(ISNUMBER(B383)),NOT(ISNUMBER(F383)),AND(G383&lt;&gt;"",NOT(ISNUMBER(G383))),AND(I383&lt;&gt;"",NOT(ISNUMBER(I383)))),"Revisar data/valor",IF(B383&lt;&gt;INT(B383),"Remover horário",IF(OR(F383&lt;0,G383&lt;0,I383&lt;0,G383&gt;F383),"Revisar valores",IF(COUNTIF($A$8:$A$507,A383)&gt;1,"ID duplicado",IF(AND(K383&lt;&gt;"Confirmada",K383&lt;&gt;"Pendente",K383&lt;&gt;"Cancelada"),"Status inválido",IF(I383&gt;H383,"Recebido acima da venda",IF(AND(K383="Cancelada",I383&gt;0),"Cancelada com recebimento","")))))))))</x:f>
      </x:c>
      <x:c r="M383" s="24"/>
    </x:row>
    <x:row r="384" ht="22" customHeight="1">
      <x:c r="A384" s="24"/>
      <x:c r="B384" s="28"/>
      <x:c r="C384" s="24"/>
      <x:c r="D384" s="24"/>
      <x:c r="E384" s="24"/>
      <x:c r="F384" s="36"/>
      <x:c r="G384" s="36"/>
      <x:c r="H384" s="37" t="str">
        <x:f>IF(OR(A384="",NOT(ISNUMBER(F384)),AND(G384&lt;&gt;"",NOT(ISNUMBER(G384)))),"",ROUND(F384-G384,2))</x:f>
      </x:c>
      <x:c r="I384" s="36"/>
      <x:c r="J384" s="37" t="str">
        <x:f>IF(OR(NOT(ISNUMBER(H384)),AND(I384&lt;&gt;"",NOT(ISNUMBER(I384)))),"",H384-I384)</x:f>
      </x:c>
      <x:c r="K384" s="24"/>
      <x:c r="L384" s="26" t="str">
        <x:f>IF(COUNTA(A384:G384)+COUNTA(I384)+COUNTA(K384)+COUNTA(M384)=0,"",IF(OR(A384="",B384="",C384="",D384="",E384="",F384="",K384="",M384=""),"Completar campos",IF(OR(NOT(ISNUMBER(B384)),NOT(ISNUMBER(F384)),AND(G384&lt;&gt;"",NOT(ISNUMBER(G384))),AND(I384&lt;&gt;"",NOT(ISNUMBER(I384)))),"Revisar data/valor",IF(B384&lt;&gt;INT(B384),"Remover horário",IF(OR(F384&lt;0,G384&lt;0,I384&lt;0,G384&gt;F384),"Revisar valores",IF(COUNTIF($A$8:$A$507,A384)&gt;1,"ID duplicado",IF(AND(K384&lt;&gt;"Confirmada",K384&lt;&gt;"Pendente",K384&lt;&gt;"Cancelada"),"Status inválido",IF(I384&gt;H384,"Recebido acima da venda",IF(AND(K384="Cancelada",I384&gt;0),"Cancelada com recebimento","")))))))))</x:f>
      </x:c>
      <x:c r="M384" s="24"/>
    </x:row>
    <x:row r="385" ht="22" customHeight="1">
      <x:c r="A385" s="24"/>
      <x:c r="B385" s="28"/>
      <x:c r="C385" s="24"/>
      <x:c r="D385" s="24"/>
      <x:c r="E385" s="24"/>
      <x:c r="F385" s="36"/>
      <x:c r="G385" s="36"/>
      <x:c r="H385" s="37" t="str">
        <x:f>IF(OR(A385="",NOT(ISNUMBER(F385)),AND(G385&lt;&gt;"",NOT(ISNUMBER(G385)))),"",ROUND(F385-G385,2))</x:f>
      </x:c>
      <x:c r="I385" s="36"/>
      <x:c r="J385" s="37" t="str">
        <x:f>IF(OR(NOT(ISNUMBER(H385)),AND(I385&lt;&gt;"",NOT(ISNUMBER(I385)))),"",H385-I385)</x:f>
      </x:c>
      <x:c r="K385" s="24"/>
      <x:c r="L385" s="26" t="str">
        <x:f>IF(COUNTA(A385:G385)+COUNTA(I385)+COUNTA(K385)+COUNTA(M385)=0,"",IF(OR(A385="",B385="",C385="",D385="",E385="",F385="",K385="",M385=""),"Completar campos",IF(OR(NOT(ISNUMBER(B385)),NOT(ISNUMBER(F385)),AND(G385&lt;&gt;"",NOT(ISNUMBER(G385))),AND(I385&lt;&gt;"",NOT(ISNUMBER(I385)))),"Revisar data/valor",IF(B385&lt;&gt;INT(B385),"Remover horário",IF(OR(F385&lt;0,G385&lt;0,I385&lt;0,G385&gt;F385),"Revisar valores",IF(COUNTIF($A$8:$A$507,A385)&gt;1,"ID duplicado",IF(AND(K385&lt;&gt;"Confirmada",K385&lt;&gt;"Pendente",K385&lt;&gt;"Cancelada"),"Status inválido",IF(I385&gt;H385,"Recebido acima da venda",IF(AND(K385="Cancelada",I385&gt;0),"Cancelada com recebimento","")))))))))</x:f>
      </x:c>
      <x:c r="M385" s="24"/>
    </x:row>
    <x:row r="386" ht="22" customHeight="1">
      <x:c r="A386" s="24"/>
      <x:c r="B386" s="28"/>
      <x:c r="C386" s="24"/>
      <x:c r="D386" s="24"/>
      <x:c r="E386" s="24"/>
      <x:c r="F386" s="36"/>
      <x:c r="G386" s="36"/>
      <x:c r="H386" s="37" t="str">
        <x:f>IF(OR(A386="",NOT(ISNUMBER(F386)),AND(G386&lt;&gt;"",NOT(ISNUMBER(G386)))),"",ROUND(F386-G386,2))</x:f>
      </x:c>
      <x:c r="I386" s="36"/>
      <x:c r="J386" s="37" t="str">
        <x:f>IF(OR(NOT(ISNUMBER(H386)),AND(I386&lt;&gt;"",NOT(ISNUMBER(I386)))),"",H386-I386)</x:f>
      </x:c>
      <x:c r="K386" s="24"/>
      <x:c r="L386" s="26" t="str">
        <x:f>IF(COUNTA(A386:G386)+COUNTA(I386)+COUNTA(K386)+COUNTA(M386)=0,"",IF(OR(A386="",B386="",C386="",D386="",E386="",F386="",K386="",M386=""),"Completar campos",IF(OR(NOT(ISNUMBER(B386)),NOT(ISNUMBER(F386)),AND(G386&lt;&gt;"",NOT(ISNUMBER(G386))),AND(I386&lt;&gt;"",NOT(ISNUMBER(I386)))),"Revisar data/valor",IF(B386&lt;&gt;INT(B386),"Remover horário",IF(OR(F386&lt;0,G386&lt;0,I386&lt;0,G386&gt;F386),"Revisar valores",IF(COUNTIF($A$8:$A$507,A386)&gt;1,"ID duplicado",IF(AND(K386&lt;&gt;"Confirmada",K386&lt;&gt;"Pendente",K386&lt;&gt;"Cancelada"),"Status inválido",IF(I386&gt;H386,"Recebido acima da venda",IF(AND(K386="Cancelada",I386&gt;0),"Cancelada com recebimento","")))))))))</x:f>
      </x:c>
      <x:c r="M386" s="24"/>
    </x:row>
    <x:row r="387" ht="22" customHeight="1">
      <x:c r="A387" s="24"/>
      <x:c r="B387" s="28"/>
      <x:c r="C387" s="24"/>
      <x:c r="D387" s="24"/>
      <x:c r="E387" s="24"/>
      <x:c r="F387" s="36"/>
      <x:c r="G387" s="36"/>
      <x:c r="H387" s="37" t="str">
        <x:f>IF(OR(A387="",NOT(ISNUMBER(F387)),AND(G387&lt;&gt;"",NOT(ISNUMBER(G387)))),"",ROUND(F387-G387,2))</x:f>
      </x:c>
      <x:c r="I387" s="36"/>
      <x:c r="J387" s="37" t="str">
        <x:f>IF(OR(NOT(ISNUMBER(H387)),AND(I387&lt;&gt;"",NOT(ISNUMBER(I387)))),"",H387-I387)</x:f>
      </x:c>
      <x:c r="K387" s="24"/>
      <x:c r="L387" s="26" t="str">
        <x:f>IF(COUNTA(A387:G387)+COUNTA(I387)+COUNTA(K387)+COUNTA(M387)=0,"",IF(OR(A387="",B387="",C387="",D387="",E387="",F387="",K387="",M387=""),"Completar campos",IF(OR(NOT(ISNUMBER(B387)),NOT(ISNUMBER(F387)),AND(G387&lt;&gt;"",NOT(ISNUMBER(G387))),AND(I387&lt;&gt;"",NOT(ISNUMBER(I387)))),"Revisar data/valor",IF(B387&lt;&gt;INT(B387),"Remover horário",IF(OR(F387&lt;0,G387&lt;0,I387&lt;0,G387&gt;F387),"Revisar valores",IF(COUNTIF($A$8:$A$507,A387)&gt;1,"ID duplicado",IF(AND(K387&lt;&gt;"Confirmada",K387&lt;&gt;"Pendente",K387&lt;&gt;"Cancelada"),"Status inválido",IF(I387&gt;H387,"Recebido acima da venda",IF(AND(K387="Cancelada",I387&gt;0),"Cancelada com recebimento","")))))))))</x:f>
      </x:c>
      <x:c r="M387" s="24"/>
    </x:row>
    <x:row r="388" ht="22" customHeight="1">
      <x:c r="A388" s="24"/>
      <x:c r="B388" s="28"/>
      <x:c r="C388" s="24"/>
      <x:c r="D388" s="24"/>
      <x:c r="E388" s="24"/>
      <x:c r="F388" s="36"/>
      <x:c r="G388" s="36"/>
      <x:c r="H388" s="37" t="str">
        <x:f>IF(OR(A388="",NOT(ISNUMBER(F388)),AND(G388&lt;&gt;"",NOT(ISNUMBER(G388)))),"",ROUND(F388-G388,2))</x:f>
      </x:c>
      <x:c r="I388" s="36"/>
      <x:c r="J388" s="37" t="str">
        <x:f>IF(OR(NOT(ISNUMBER(H388)),AND(I388&lt;&gt;"",NOT(ISNUMBER(I388)))),"",H388-I388)</x:f>
      </x:c>
      <x:c r="K388" s="24"/>
      <x:c r="L388" s="26" t="str">
        <x:f>IF(COUNTA(A388:G388)+COUNTA(I388)+COUNTA(K388)+COUNTA(M388)=0,"",IF(OR(A388="",B388="",C388="",D388="",E388="",F388="",K388="",M388=""),"Completar campos",IF(OR(NOT(ISNUMBER(B388)),NOT(ISNUMBER(F388)),AND(G388&lt;&gt;"",NOT(ISNUMBER(G388))),AND(I388&lt;&gt;"",NOT(ISNUMBER(I388)))),"Revisar data/valor",IF(B388&lt;&gt;INT(B388),"Remover horário",IF(OR(F388&lt;0,G388&lt;0,I388&lt;0,G388&gt;F388),"Revisar valores",IF(COUNTIF($A$8:$A$507,A388)&gt;1,"ID duplicado",IF(AND(K388&lt;&gt;"Confirmada",K388&lt;&gt;"Pendente",K388&lt;&gt;"Cancelada"),"Status inválido",IF(I388&gt;H388,"Recebido acima da venda",IF(AND(K388="Cancelada",I388&gt;0),"Cancelada com recebimento","")))))))))</x:f>
      </x:c>
      <x:c r="M388" s="24"/>
    </x:row>
    <x:row r="389" ht="22" customHeight="1">
      <x:c r="A389" s="24"/>
      <x:c r="B389" s="28"/>
      <x:c r="C389" s="24"/>
      <x:c r="D389" s="24"/>
      <x:c r="E389" s="24"/>
      <x:c r="F389" s="36"/>
      <x:c r="G389" s="36"/>
      <x:c r="H389" s="37" t="str">
        <x:f>IF(OR(A389="",NOT(ISNUMBER(F389)),AND(G389&lt;&gt;"",NOT(ISNUMBER(G389)))),"",ROUND(F389-G389,2))</x:f>
      </x:c>
      <x:c r="I389" s="36"/>
      <x:c r="J389" s="37" t="str">
        <x:f>IF(OR(NOT(ISNUMBER(H389)),AND(I389&lt;&gt;"",NOT(ISNUMBER(I389)))),"",H389-I389)</x:f>
      </x:c>
      <x:c r="K389" s="24"/>
      <x:c r="L389" s="26" t="str">
        <x:f>IF(COUNTA(A389:G389)+COUNTA(I389)+COUNTA(K389)+COUNTA(M389)=0,"",IF(OR(A389="",B389="",C389="",D389="",E389="",F389="",K389="",M389=""),"Completar campos",IF(OR(NOT(ISNUMBER(B389)),NOT(ISNUMBER(F389)),AND(G389&lt;&gt;"",NOT(ISNUMBER(G389))),AND(I389&lt;&gt;"",NOT(ISNUMBER(I389)))),"Revisar data/valor",IF(B389&lt;&gt;INT(B389),"Remover horário",IF(OR(F389&lt;0,G389&lt;0,I389&lt;0,G389&gt;F389),"Revisar valores",IF(COUNTIF($A$8:$A$507,A389)&gt;1,"ID duplicado",IF(AND(K389&lt;&gt;"Confirmada",K389&lt;&gt;"Pendente",K389&lt;&gt;"Cancelada"),"Status inválido",IF(I389&gt;H389,"Recebido acima da venda",IF(AND(K389="Cancelada",I389&gt;0),"Cancelada com recebimento","")))))))))</x:f>
      </x:c>
      <x:c r="M389" s="24"/>
    </x:row>
    <x:row r="390" ht="22" customHeight="1">
      <x:c r="A390" s="24"/>
      <x:c r="B390" s="28"/>
      <x:c r="C390" s="24"/>
      <x:c r="D390" s="24"/>
      <x:c r="E390" s="24"/>
      <x:c r="F390" s="36"/>
      <x:c r="G390" s="36"/>
      <x:c r="H390" s="37" t="str">
        <x:f>IF(OR(A390="",NOT(ISNUMBER(F390)),AND(G390&lt;&gt;"",NOT(ISNUMBER(G390)))),"",ROUND(F390-G390,2))</x:f>
      </x:c>
      <x:c r="I390" s="36"/>
      <x:c r="J390" s="37" t="str">
        <x:f>IF(OR(NOT(ISNUMBER(H390)),AND(I390&lt;&gt;"",NOT(ISNUMBER(I390)))),"",H390-I390)</x:f>
      </x:c>
      <x:c r="K390" s="24"/>
      <x:c r="L390" s="26" t="str">
        <x:f>IF(COUNTA(A390:G390)+COUNTA(I390)+COUNTA(K390)+COUNTA(M390)=0,"",IF(OR(A390="",B390="",C390="",D390="",E390="",F390="",K390="",M390=""),"Completar campos",IF(OR(NOT(ISNUMBER(B390)),NOT(ISNUMBER(F390)),AND(G390&lt;&gt;"",NOT(ISNUMBER(G390))),AND(I390&lt;&gt;"",NOT(ISNUMBER(I390)))),"Revisar data/valor",IF(B390&lt;&gt;INT(B390),"Remover horário",IF(OR(F390&lt;0,G390&lt;0,I390&lt;0,G390&gt;F390),"Revisar valores",IF(COUNTIF($A$8:$A$507,A390)&gt;1,"ID duplicado",IF(AND(K390&lt;&gt;"Confirmada",K390&lt;&gt;"Pendente",K390&lt;&gt;"Cancelada"),"Status inválido",IF(I390&gt;H390,"Recebido acima da venda",IF(AND(K390="Cancelada",I390&gt;0),"Cancelada com recebimento","")))))))))</x:f>
      </x:c>
      <x:c r="M390" s="24"/>
    </x:row>
    <x:row r="391" ht="22" customHeight="1">
      <x:c r="A391" s="24"/>
      <x:c r="B391" s="28"/>
      <x:c r="C391" s="24"/>
      <x:c r="D391" s="24"/>
      <x:c r="E391" s="24"/>
      <x:c r="F391" s="36"/>
      <x:c r="G391" s="36"/>
      <x:c r="H391" s="37" t="str">
        <x:f>IF(OR(A391="",NOT(ISNUMBER(F391)),AND(G391&lt;&gt;"",NOT(ISNUMBER(G391)))),"",ROUND(F391-G391,2))</x:f>
      </x:c>
      <x:c r="I391" s="36"/>
      <x:c r="J391" s="37" t="str">
        <x:f>IF(OR(NOT(ISNUMBER(H391)),AND(I391&lt;&gt;"",NOT(ISNUMBER(I391)))),"",H391-I391)</x:f>
      </x:c>
      <x:c r="K391" s="24"/>
      <x:c r="L391" s="26" t="str">
        <x:f>IF(COUNTA(A391:G391)+COUNTA(I391)+COUNTA(K391)+COUNTA(M391)=0,"",IF(OR(A391="",B391="",C391="",D391="",E391="",F391="",K391="",M391=""),"Completar campos",IF(OR(NOT(ISNUMBER(B391)),NOT(ISNUMBER(F391)),AND(G391&lt;&gt;"",NOT(ISNUMBER(G391))),AND(I391&lt;&gt;"",NOT(ISNUMBER(I391)))),"Revisar data/valor",IF(B391&lt;&gt;INT(B391),"Remover horário",IF(OR(F391&lt;0,G391&lt;0,I391&lt;0,G391&gt;F391),"Revisar valores",IF(COUNTIF($A$8:$A$507,A391)&gt;1,"ID duplicado",IF(AND(K391&lt;&gt;"Confirmada",K391&lt;&gt;"Pendente",K391&lt;&gt;"Cancelada"),"Status inválido",IF(I391&gt;H391,"Recebido acima da venda",IF(AND(K391="Cancelada",I391&gt;0),"Cancelada com recebimento","")))))))))</x:f>
      </x:c>
      <x:c r="M391" s="24"/>
    </x:row>
    <x:row r="392" ht="22" customHeight="1">
      <x:c r="A392" s="24"/>
      <x:c r="B392" s="28"/>
      <x:c r="C392" s="24"/>
      <x:c r="D392" s="24"/>
      <x:c r="E392" s="24"/>
      <x:c r="F392" s="36"/>
      <x:c r="G392" s="36"/>
      <x:c r="H392" s="37" t="str">
        <x:f>IF(OR(A392="",NOT(ISNUMBER(F392)),AND(G392&lt;&gt;"",NOT(ISNUMBER(G392)))),"",ROUND(F392-G392,2))</x:f>
      </x:c>
      <x:c r="I392" s="36"/>
      <x:c r="J392" s="37" t="str">
        <x:f>IF(OR(NOT(ISNUMBER(H392)),AND(I392&lt;&gt;"",NOT(ISNUMBER(I392)))),"",H392-I392)</x:f>
      </x:c>
      <x:c r="K392" s="24"/>
      <x:c r="L392" s="26" t="str">
        <x:f>IF(COUNTA(A392:G392)+COUNTA(I392)+COUNTA(K392)+COUNTA(M392)=0,"",IF(OR(A392="",B392="",C392="",D392="",E392="",F392="",K392="",M392=""),"Completar campos",IF(OR(NOT(ISNUMBER(B392)),NOT(ISNUMBER(F392)),AND(G392&lt;&gt;"",NOT(ISNUMBER(G392))),AND(I392&lt;&gt;"",NOT(ISNUMBER(I392)))),"Revisar data/valor",IF(B392&lt;&gt;INT(B392),"Remover horário",IF(OR(F392&lt;0,G392&lt;0,I392&lt;0,G392&gt;F392),"Revisar valores",IF(COUNTIF($A$8:$A$507,A392)&gt;1,"ID duplicado",IF(AND(K392&lt;&gt;"Confirmada",K392&lt;&gt;"Pendente",K392&lt;&gt;"Cancelada"),"Status inválido",IF(I392&gt;H392,"Recebido acima da venda",IF(AND(K392="Cancelada",I392&gt;0),"Cancelada com recebimento","")))))))))</x:f>
      </x:c>
      <x:c r="M392" s="24"/>
    </x:row>
    <x:row r="393" ht="22" customHeight="1">
      <x:c r="A393" s="24"/>
      <x:c r="B393" s="28"/>
      <x:c r="C393" s="24"/>
      <x:c r="D393" s="24"/>
      <x:c r="E393" s="24"/>
      <x:c r="F393" s="36"/>
      <x:c r="G393" s="36"/>
      <x:c r="H393" s="37" t="str">
        <x:f>IF(OR(A393="",NOT(ISNUMBER(F393)),AND(G393&lt;&gt;"",NOT(ISNUMBER(G393)))),"",ROUND(F393-G393,2))</x:f>
      </x:c>
      <x:c r="I393" s="36"/>
      <x:c r="J393" s="37" t="str">
        <x:f>IF(OR(NOT(ISNUMBER(H393)),AND(I393&lt;&gt;"",NOT(ISNUMBER(I393)))),"",H393-I393)</x:f>
      </x:c>
      <x:c r="K393" s="24"/>
      <x:c r="L393" s="26" t="str">
        <x:f>IF(COUNTA(A393:G393)+COUNTA(I393)+COUNTA(K393)+COUNTA(M393)=0,"",IF(OR(A393="",B393="",C393="",D393="",E393="",F393="",K393="",M393=""),"Completar campos",IF(OR(NOT(ISNUMBER(B393)),NOT(ISNUMBER(F393)),AND(G393&lt;&gt;"",NOT(ISNUMBER(G393))),AND(I393&lt;&gt;"",NOT(ISNUMBER(I393)))),"Revisar data/valor",IF(B393&lt;&gt;INT(B393),"Remover horário",IF(OR(F393&lt;0,G393&lt;0,I393&lt;0,G393&gt;F393),"Revisar valores",IF(COUNTIF($A$8:$A$507,A393)&gt;1,"ID duplicado",IF(AND(K393&lt;&gt;"Confirmada",K393&lt;&gt;"Pendente",K393&lt;&gt;"Cancelada"),"Status inválido",IF(I393&gt;H393,"Recebido acima da venda",IF(AND(K393="Cancelada",I393&gt;0),"Cancelada com recebimento","")))))))))</x:f>
      </x:c>
      <x:c r="M393" s="24"/>
    </x:row>
    <x:row r="394" ht="22" customHeight="1">
      <x:c r="A394" s="24"/>
      <x:c r="B394" s="28"/>
      <x:c r="C394" s="24"/>
      <x:c r="D394" s="24"/>
      <x:c r="E394" s="24"/>
      <x:c r="F394" s="36"/>
      <x:c r="G394" s="36"/>
      <x:c r="H394" s="37" t="str">
        <x:f>IF(OR(A394="",NOT(ISNUMBER(F394)),AND(G394&lt;&gt;"",NOT(ISNUMBER(G394)))),"",ROUND(F394-G394,2))</x:f>
      </x:c>
      <x:c r="I394" s="36"/>
      <x:c r="J394" s="37" t="str">
        <x:f>IF(OR(NOT(ISNUMBER(H394)),AND(I394&lt;&gt;"",NOT(ISNUMBER(I394)))),"",H394-I394)</x:f>
      </x:c>
      <x:c r="K394" s="24"/>
      <x:c r="L394" s="26" t="str">
        <x:f>IF(COUNTA(A394:G394)+COUNTA(I394)+COUNTA(K394)+COUNTA(M394)=0,"",IF(OR(A394="",B394="",C394="",D394="",E394="",F394="",K394="",M394=""),"Completar campos",IF(OR(NOT(ISNUMBER(B394)),NOT(ISNUMBER(F394)),AND(G394&lt;&gt;"",NOT(ISNUMBER(G394))),AND(I394&lt;&gt;"",NOT(ISNUMBER(I394)))),"Revisar data/valor",IF(B394&lt;&gt;INT(B394),"Remover horário",IF(OR(F394&lt;0,G394&lt;0,I394&lt;0,G394&gt;F394),"Revisar valores",IF(COUNTIF($A$8:$A$507,A394)&gt;1,"ID duplicado",IF(AND(K394&lt;&gt;"Confirmada",K394&lt;&gt;"Pendente",K394&lt;&gt;"Cancelada"),"Status inválido",IF(I394&gt;H394,"Recebido acima da venda",IF(AND(K394="Cancelada",I394&gt;0),"Cancelada com recebimento","")))))))))</x:f>
      </x:c>
      <x:c r="M394" s="24"/>
    </x:row>
    <x:row r="395" ht="22" customHeight="1">
      <x:c r="A395" s="24"/>
      <x:c r="B395" s="28"/>
      <x:c r="C395" s="24"/>
      <x:c r="D395" s="24"/>
      <x:c r="E395" s="24"/>
      <x:c r="F395" s="36"/>
      <x:c r="G395" s="36"/>
      <x:c r="H395" s="37" t="str">
        <x:f>IF(OR(A395="",NOT(ISNUMBER(F395)),AND(G395&lt;&gt;"",NOT(ISNUMBER(G395)))),"",ROUND(F395-G395,2))</x:f>
      </x:c>
      <x:c r="I395" s="36"/>
      <x:c r="J395" s="37" t="str">
        <x:f>IF(OR(NOT(ISNUMBER(H395)),AND(I395&lt;&gt;"",NOT(ISNUMBER(I395)))),"",H395-I395)</x:f>
      </x:c>
      <x:c r="K395" s="24"/>
      <x:c r="L395" s="26" t="str">
        <x:f>IF(COUNTA(A395:G395)+COUNTA(I395)+COUNTA(K395)+COUNTA(M395)=0,"",IF(OR(A395="",B395="",C395="",D395="",E395="",F395="",K395="",M395=""),"Completar campos",IF(OR(NOT(ISNUMBER(B395)),NOT(ISNUMBER(F395)),AND(G395&lt;&gt;"",NOT(ISNUMBER(G395))),AND(I395&lt;&gt;"",NOT(ISNUMBER(I395)))),"Revisar data/valor",IF(B395&lt;&gt;INT(B395),"Remover horário",IF(OR(F395&lt;0,G395&lt;0,I395&lt;0,G395&gt;F395),"Revisar valores",IF(COUNTIF($A$8:$A$507,A395)&gt;1,"ID duplicado",IF(AND(K395&lt;&gt;"Confirmada",K395&lt;&gt;"Pendente",K395&lt;&gt;"Cancelada"),"Status inválido",IF(I395&gt;H395,"Recebido acima da venda",IF(AND(K395="Cancelada",I395&gt;0),"Cancelada com recebimento","")))))))))</x:f>
      </x:c>
      <x:c r="M395" s="24"/>
    </x:row>
    <x:row r="396" ht="22" customHeight="1">
      <x:c r="A396" s="24"/>
      <x:c r="B396" s="28"/>
      <x:c r="C396" s="24"/>
      <x:c r="D396" s="24"/>
      <x:c r="E396" s="24"/>
      <x:c r="F396" s="36"/>
      <x:c r="G396" s="36"/>
      <x:c r="H396" s="37" t="str">
        <x:f>IF(OR(A396="",NOT(ISNUMBER(F396)),AND(G396&lt;&gt;"",NOT(ISNUMBER(G396)))),"",ROUND(F396-G396,2))</x:f>
      </x:c>
      <x:c r="I396" s="36"/>
      <x:c r="J396" s="37" t="str">
        <x:f>IF(OR(NOT(ISNUMBER(H396)),AND(I396&lt;&gt;"",NOT(ISNUMBER(I396)))),"",H396-I396)</x:f>
      </x:c>
      <x:c r="K396" s="24"/>
      <x:c r="L396" s="26" t="str">
        <x:f>IF(COUNTA(A396:G396)+COUNTA(I396)+COUNTA(K396)+COUNTA(M396)=0,"",IF(OR(A396="",B396="",C396="",D396="",E396="",F396="",K396="",M396=""),"Completar campos",IF(OR(NOT(ISNUMBER(B396)),NOT(ISNUMBER(F396)),AND(G396&lt;&gt;"",NOT(ISNUMBER(G396))),AND(I396&lt;&gt;"",NOT(ISNUMBER(I396)))),"Revisar data/valor",IF(B396&lt;&gt;INT(B396),"Remover horário",IF(OR(F396&lt;0,G396&lt;0,I396&lt;0,G396&gt;F396),"Revisar valores",IF(COUNTIF($A$8:$A$507,A396)&gt;1,"ID duplicado",IF(AND(K396&lt;&gt;"Confirmada",K396&lt;&gt;"Pendente",K396&lt;&gt;"Cancelada"),"Status inválido",IF(I396&gt;H396,"Recebido acima da venda",IF(AND(K396="Cancelada",I396&gt;0),"Cancelada com recebimento","")))))))))</x:f>
      </x:c>
      <x:c r="M396" s="24"/>
    </x:row>
    <x:row r="397" ht="22" customHeight="1">
      <x:c r="A397" s="24"/>
      <x:c r="B397" s="28"/>
      <x:c r="C397" s="24"/>
      <x:c r="D397" s="24"/>
      <x:c r="E397" s="24"/>
      <x:c r="F397" s="36"/>
      <x:c r="G397" s="36"/>
      <x:c r="H397" s="37" t="str">
        <x:f>IF(OR(A397="",NOT(ISNUMBER(F397)),AND(G397&lt;&gt;"",NOT(ISNUMBER(G397)))),"",ROUND(F397-G397,2))</x:f>
      </x:c>
      <x:c r="I397" s="36"/>
      <x:c r="J397" s="37" t="str">
        <x:f>IF(OR(NOT(ISNUMBER(H397)),AND(I397&lt;&gt;"",NOT(ISNUMBER(I397)))),"",H397-I397)</x:f>
      </x:c>
      <x:c r="K397" s="24"/>
      <x:c r="L397" s="26" t="str">
        <x:f>IF(COUNTA(A397:G397)+COUNTA(I397)+COUNTA(K397)+COUNTA(M397)=0,"",IF(OR(A397="",B397="",C397="",D397="",E397="",F397="",K397="",M397=""),"Completar campos",IF(OR(NOT(ISNUMBER(B397)),NOT(ISNUMBER(F397)),AND(G397&lt;&gt;"",NOT(ISNUMBER(G397))),AND(I397&lt;&gt;"",NOT(ISNUMBER(I397)))),"Revisar data/valor",IF(B397&lt;&gt;INT(B397),"Remover horário",IF(OR(F397&lt;0,G397&lt;0,I397&lt;0,G397&gt;F397),"Revisar valores",IF(COUNTIF($A$8:$A$507,A397)&gt;1,"ID duplicado",IF(AND(K397&lt;&gt;"Confirmada",K397&lt;&gt;"Pendente",K397&lt;&gt;"Cancelada"),"Status inválido",IF(I397&gt;H397,"Recebido acima da venda",IF(AND(K397="Cancelada",I397&gt;0),"Cancelada com recebimento","")))))))))</x:f>
      </x:c>
      <x:c r="M397" s="24"/>
    </x:row>
    <x:row r="398" ht="22" customHeight="1">
      <x:c r="A398" s="24"/>
      <x:c r="B398" s="28"/>
      <x:c r="C398" s="24"/>
      <x:c r="D398" s="24"/>
      <x:c r="E398" s="24"/>
      <x:c r="F398" s="36"/>
      <x:c r="G398" s="36"/>
      <x:c r="H398" s="37" t="str">
        <x:f>IF(OR(A398="",NOT(ISNUMBER(F398)),AND(G398&lt;&gt;"",NOT(ISNUMBER(G398)))),"",ROUND(F398-G398,2))</x:f>
      </x:c>
      <x:c r="I398" s="36"/>
      <x:c r="J398" s="37" t="str">
        <x:f>IF(OR(NOT(ISNUMBER(H398)),AND(I398&lt;&gt;"",NOT(ISNUMBER(I398)))),"",H398-I398)</x:f>
      </x:c>
      <x:c r="K398" s="24"/>
      <x:c r="L398" s="26" t="str">
        <x:f>IF(COUNTA(A398:G398)+COUNTA(I398)+COUNTA(K398)+COUNTA(M398)=0,"",IF(OR(A398="",B398="",C398="",D398="",E398="",F398="",K398="",M398=""),"Completar campos",IF(OR(NOT(ISNUMBER(B398)),NOT(ISNUMBER(F398)),AND(G398&lt;&gt;"",NOT(ISNUMBER(G398))),AND(I398&lt;&gt;"",NOT(ISNUMBER(I398)))),"Revisar data/valor",IF(B398&lt;&gt;INT(B398),"Remover horário",IF(OR(F398&lt;0,G398&lt;0,I398&lt;0,G398&gt;F398),"Revisar valores",IF(COUNTIF($A$8:$A$507,A398)&gt;1,"ID duplicado",IF(AND(K398&lt;&gt;"Confirmada",K398&lt;&gt;"Pendente",K398&lt;&gt;"Cancelada"),"Status inválido",IF(I398&gt;H398,"Recebido acima da venda",IF(AND(K398="Cancelada",I398&gt;0),"Cancelada com recebimento","")))))))))</x:f>
      </x:c>
      <x:c r="M398" s="24"/>
    </x:row>
    <x:row r="399" ht="22" customHeight="1">
      <x:c r="A399" s="24"/>
      <x:c r="B399" s="28"/>
      <x:c r="C399" s="24"/>
      <x:c r="D399" s="24"/>
      <x:c r="E399" s="24"/>
      <x:c r="F399" s="36"/>
      <x:c r="G399" s="36"/>
      <x:c r="H399" s="37" t="str">
        <x:f>IF(OR(A399="",NOT(ISNUMBER(F399)),AND(G399&lt;&gt;"",NOT(ISNUMBER(G399)))),"",ROUND(F399-G399,2))</x:f>
      </x:c>
      <x:c r="I399" s="36"/>
      <x:c r="J399" s="37" t="str">
        <x:f>IF(OR(NOT(ISNUMBER(H399)),AND(I399&lt;&gt;"",NOT(ISNUMBER(I399)))),"",H399-I399)</x:f>
      </x:c>
      <x:c r="K399" s="24"/>
      <x:c r="L399" s="26" t="str">
        <x:f>IF(COUNTA(A399:G399)+COUNTA(I399)+COUNTA(K399)+COUNTA(M399)=0,"",IF(OR(A399="",B399="",C399="",D399="",E399="",F399="",K399="",M399=""),"Completar campos",IF(OR(NOT(ISNUMBER(B399)),NOT(ISNUMBER(F399)),AND(G399&lt;&gt;"",NOT(ISNUMBER(G399))),AND(I399&lt;&gt;"",NOT(ISNUMBER(I399)))),"Revisar data/valor",IF(B399&lt;&gt;INT(B399),"Remover horário",IF(OR(F399&lt;0,G399&lt;0,I399&lt;0,G399&gt;F399),"Revisar valores",IF(COUNTIF($A$8:$A$507,A399)&gt;1,"ID duplicado",IF(AND(K399&lt;&gt;"Confirmada",K399&lt;&gt;"Pendente",K399&lt;&gt;"Cancelada"),"Status inválido",IF(I399&gt;H399,"Recebido acima da venda",IF(AND(K399="Cancelada",I399&gt;0),"Cancelada com recebimento","")))))))))</x:f>
      </x:c>
      <x:c r="M399" s="24"/>
    </x:row>
    <x:row r="400" ht="22" customHeight="1">
      <x:c r="A400" s="24"/>
      <x:c r="B400" s="28"/>
      <x:c r="C400" s="24"/>
      <x:c r="D400" s="24"/>
      <x:c r="E400" s="24"/>
      <x:c r="F400" s="36"/>
      <x:c r="G400" s="36"/>
      <x:c r="H400" s="37" t="str">
        <x:f>IF(OR(A400="",NOT(ISNUMBER(F400)),AND(G400&lt;&gt;"",NOT(ISNUMBER(G400)))),"",ROUND(F400-G400,2))</x:f>
      </x:c>
      <x:c r="I400" s="36"/>
      <x:c r="J400" s="37" t="str">
        <x:f>IF(OR(NOT(ISNUMBER(H400)),AND(I400&lt;&gt;"",NOT(ISNUMBER(I400)))),"",H400-I400)</x:f>
      </x:c>
      <x:c r="K400" s="24"/>
      <x:c r="L400" s="26" t="str">
        <x:f>IF(COUNTA(A400:G400)+COUNTA(I400)+COUNTA(K400)+COUNTA(M400)=0,"",IF(OR(A400="",B400="",C400="",D400="",E400="",F400="",K400="",M400=""),"Completar campos",IF(OR(NOT(ISNUMBER(B400)),NOT(ISNUMBER(F400)),AND(G400&lt;&gt;"",NOT(ISNUMBER(G400))),AND(I400&lt;&gt;"",NOT(ISNUMBER(I400)))),"Revisar data/valor",IF(B400&lt;&gt;INT(B400),"Remover horário",IF(OR(F400&lt;0,G400&lt;0,I400&lt;0,G400&gt;F400),"Revisar valores",IF(COUNTIF($A$8:$A$507,A400)&gt;1,"ID duplicado",IF(AND(K400&lt;&gt;"Confirmada",K400&lt;&gt;"Pendente",K400&lt;&gt;"Cancelada"),"Status inválido",IF(I400&gt;H400,"Recebido acima da venda",IF(AND(K400="Cancelada",I400&gt;0),"Cancelada com recebimento","")))))))))</x:f>
      </x:c>
      <x:c r="M400" s="24"/>
    </x:row>
    <x:row r="401" ht="22" customHeight="1">
      <x:c r="A401" s="24"/>
      <x:c r="B401" s="28"/>
      <x:c r="C401" s="24"/>
      <x:c r="D401" s="24"/>
      <x:c r="E401" s="24"/>
      <x:c r="F401" s="36"/>
      <x:c r="G401" s="36"/>
      <x:c r="H401" s="37" t="str">
        <x:f>IF(OR(A401="",NOT(ISNUMBER(F401)),AND(G401&lt;&gt;"",NOT(ISNUMBER(G401)))),"",ROUND(F401-G401,2))</x:f>
      </x:c>
      <x:c r="I401" s="36"/>
      <x:c r="J401" s="37" t="str">
        <x:f>IF(OR(NOT(ISNUMBER(H401)),AND(I401&lt;&gt;"",NOT(ISNUMBER(I401)))),"",H401-I401)</x:f>
      </x:c>
      <x:c r="K401" s="24"/>
      <x:c r="L401" s="26" t="str">
        <x:f>IF(COUNTA(A401:G401)+COUNTA(I401)+COUNTA(K401)+COUNTA(M401)=0,"",IF(OR(A401="",B401="",C401="",D401="",E401="",F401="",K401="",M401=""),"Completar campos",IF(OR(NOT(ISNUMBER(B401)),NOT(ISNUMBER(F401)),AND(G401&lt;&gt;"",NOT(ISNUMBER(G401))),AND(I401&lt;&gt;"",NOT(ISNUMBER(I401)))),"Revisar data/valor",IF(B401&lt;&gt;INT(B401),"Remover horário",IF(OR(F401&lt;0,G401&lt;0,I401&lt;0,G401&gt;F401),"Revisar valores",IF(COUNTIF($A$8:$A$507,A401)&gt;1,"ID duplicado",IF(AND(K401&lt;&gt;"Confirmada",K401&lt;&gt;"Pendente",K401&lt;&gt;"Cancelada"),"Status inválido",IF(I401&gt;H401,"Recebido acima da venda",IF(AND(K401="Cancelada",I401&gt;0),"Cancelada com recebimento","")))))))))</x:f>
      </x:c>
      <x:c r="M401" s="24"/>
    </x:row>
    <x:row r="402" ht="22" customHeight="1">
      <x:c r="A402" s="24"/>
      <x:c r="B402" s="28"/>
      <x:c r="C402" s="24"/>
      <x:c r="D402" s="24"/>
      <x:c r="E402" s="24"/>
      <x:c r="F402" s="36"/>
      <x:c r="G402" s="36"/>
      <x:c r="H402" s="37" t="str">
        <x:f>IF(OR(A402="",NOT(ISNUMBER(F402)),AND(G402&lt;&gt;"",NOT(ISNUMBER(G402)))),"",ROUND(F402-G402,2))</x:f>
      </x:c>
      <x:c r="I402" s="36"/>
      <x:c r="J402" s="37" t="str">
        <x:f>IF(OR(NOT(ISNUMBER(H402)),AND(I402&lt;&gt;"",NOT(ISNUMBER(I402)))),"",H402-I402)</x:f>
      </x:c>
      <x:c r="K402" s="24"/>
      <x:c r="L402" s="26" t="str">
        <x:f>IF(COUNTA(A402:G402)+COUNTA(I402)+COUNTA(K402)+COUNTA(M402)=0,"",IF(OR(A402="",B402="",C402="",D402="",E402="",F402="",K402="",M402=""),"Completar campos",IF(OR(NOT(ISNUMBER(B402)),NOT(ISNUMBER(F402)),AND(G402&lt;&gt;"",NOT(ISNUMBER(G402))),AND(I402&lt;&gt;"",NOT(ISNUMBER(I402)))),"Revisar data/valor",IF(B402&lt;&gt;INT(B402),"Remover horário",IF(OR(F402&lt;0,G402&lt;0,I402&lt;0,G402&gt;F402),"Revisar valores",IF(COUNTIF($A$8:$A$507,A402)&gt;1,"ID duplicado",IF(AND(K402&lt;&gt;"Confirmada",K402&lt;&gt;"Pendente",K402&lt;&gt;"Cancelada"),"Status inválido",IF(I402&gt;H402,"Recebido acima da venda",IF(AND(K402="Cancelada",I402&gt;0),"Cancelada com recebimento","")))))))))</x:f>
      </x:c>
      <x:c r="M402" s="24"/>
    </x:row>
    <x:row r="403" ht="22" customHeight="1">
      <x:c r="A403" s="24"/>
      <x:c r="B403" s="28"/>
      <x:c r="C403" s="24"/>
      <x:c r="D403" s="24"/>
      <x:c r="E403" s="24"/>
      <x:c r="F403" s="36"/>
      <x:c r="G403" s="36"/>
      <x:c r="H403" s="37" t="str">
        <x:f>IF(OR(A403="",NOT(ISNUMBER(F403)),AND(G403&lt;&gt;"",NOT(ISNUMBER(G403)))),"",ROUND(F403-G403,2))</x:f>
      </x:c>
      <x:c r="I403" s="36"/>
      <x:c r="J403" s="37" t="str">
        <x:f>IF(OR(NOT(ISNUMBER(H403)),AND(I403&lt;&gt;"",NOT(ISNUMBER(I403)))),"",H403-I403)</x:f>
      </x:c>
      <x:c r="K403" s="24"/>
      <x:c r="L403" s="26" t="str">
        <x:f>IF(COUNTA(A403:G403)+COUNTA(I403)+COUNTA(K403)+COUNTA(M403)=0,"",IF(OR(A403="",B403="",C403="",D403="",E403="",F403="",K403="",M403=""),"Completar campos",IF(OR(NOT(ISNUMBER(B403)),NOT(ISNUMBER(F403)),AND(G403&lt;&gt;"",NOT(ISNUMBER(G403))),AND(I403&lt;&gt;"",NOT(ISNUMBER(I403)))),"Revisar data/valor",IF(B403&lt;&gt;INT(B403),"Remover horário",IF(OR(F403&lt;0,G403&lt;0,I403&lt;0,G403&gt;F403),"Revisar valores",IF(COUNTIF($A$8:$A$507,A403)&gt;1,"ID duplicado",IF(AND(K403&lt;&gt;"Confirmada",K403&lt;&gt;"Pendente",K403&lt;&gt;"Cancelada"),"Status inválido",IF(I403&gt;H403,"Recebido acima da venda",IF(AND(K403="Cancelada",I403&gt;0),"Cancelada com recebimento","")))))))))</x:f>
      </x:c>
      <x:c r="M403" s="24"/>
    </x:row>
    <x:row r="404" ht="22" customHeight="1">
      <x:c r="A404" s="24"/>
      <x:c r="B404" s="28"/>
      <x:c r="C404" s="24"/>
      <x:c r="D404" s="24"/>
      <x:c r="E404" s="24"/>
      <x:c r="F404" s="36"/>
      <x:c r="G404" s="36"/>
      <x:c r="H404" s="37" t="str">
        <x:f>IF(OR(A404="",NOT(ISNUMBER(F404)),AND(G404&lt;&gt;"",NOT(ISNUMBER(G404)))),"",ROUND(F404-G404,2))</x:f>
      </x:c>
      <x:c r="I404" s="36"/>
      <x:c r="J404" s="37" t="str">
        <x:f>IF(OR(NOT(ISNUMBER(H404)),AND(I404&lt;&gt;"",NOT(ISNUMBER(I404)))),"",H404-I404)</x:f>
      </x:c>
      <x:c r="K404" s="24"/>
      <x:c r="L404" s="26" t="str">
        <x:f>IF(COUNTA(A404:G404)+COUNTA(I404)+COUNTA(K404)+COUNTA(M404)=0,"",IF(OR(A404="",B404="",C404="",D404="",E404="",F404="",K404="",M404=""),"Completar campos",IF(OR(NOT(ISNUMBER(B404)),NOT(ISNUMBER(F404)),AND(G404&lt;&gt;"",NOT(ISNUMBER(G404))),AND(I404&lt;&gt;"",NOT(ISNUMBER(I404)))),"Revisar data/valor",IF(B404&lt;&gt;INT(B404),"Remover horário",IF(OR(F404&lt;0,G404&lt;0,I404&lt;0,G404&gt;F404),"Revisar valores",IF(COUNTIF($A$8:$A$507,A404)&gt;1,"ID duplicado",IF(AND(K404&lt;&gt;"Confirmada",K404&lt;&gt;"Pendente",K404&lt;&gt;"Cancelada"),"Status inválido",IF(I404&gt;H404,"Recebido acima da venda",IF(AND(K404="Cancelada",I404&gt;0),"Cancelada com recebimento","")))))))))</x:f>
      </x:c>
      <x:c r="M404" s="24"/>
    </x:row>
    <x:row r="405" ht="22" customHeight="1">
      <x:c r="A405" s="24"/>
      <x:c r="B405" s="28"/>
      <x:c r="C405" s="24"/>
      <x:c r="D405" s="24"/>
      <x:c r="E405" s="24"/>
      <x:c r="F405" s="36"/>
      <x:c r="G405" s="36"/>
      <x:c r="H405" s="37" t="str">
        <x:f>IF(OR(A405="",NOT(ISNUMBER(F405)),AND(G405&lt;&gt;"",NOT(ISNUMBER(G405)))),"",ROUND(F405-G405,2))</x:f>
      </x:c>
      <x:c r="I405" s="36"/>
      <x:c r="J405" s="37" t="str">
        <x:f>IF(OR(NOT(ISNUMBER(H405)),AND(I405&lt;&gt;"",NOT(ISNUMBER(I405)))),"",H405-I405)</x:f>
      </x:c>
      <x:c r="K405" s="24"/>
      <x:c r="L405" s="26" t="str">
        <x:f>IF(COUNTA(A405:G405)+COUNTA(I405)+COUNTA(K405)+COUNTA(M405)=0,"",IF(OR(A405="",B405="",C405="",D405="",E405="",F405="",K405="",M405=""),"Completar campos",IF(OR(NOT(ISNUMBER(B405)),NOT(ISNUMBER(F405)),AND(G405&lt;&gt;"",NOT(ISNUMBER(G405))),AND(I405&lt;&gt;"",NOT(ISNUMBER(I405)))),"Revisar data/valor",IF(B405&lt;&gt;INT(B405),"Remover horário",IF(OR(F405&lt;0,G405&lt;0,I405&lt;0,G405&gt;F405),"Revisar valores",IF(COUNTIF($A$8:$A$507,A405)&gt;1,"ID duplicado",IF(AND(K405&lt;&gt;"Confirmada",K405&lt;&gt;"Pendente",K405&lt;&gt;"Cancelada"),"Status inválido",IF(I405&gt;H405,"Recebido acima da venda",IF(AND(K405="Cancelada",I405&gt;0),"Cancelada com recebimento","")))))))))</x:f>
      </x:c>
      <x:c r="M405" s="24"/>
    </x:row>
    <x:row r="406" ht="22" customHeight="1">
      <x:c r="A406" s="24"/>
      <x:c r="B406" s="28"/>
      <x:c r="C406" s="24"/>
      <x:c r="D406" s="24"/>
      <x:c r="E406" s="24"/>
      <x:c r="F406" s="36"/>
      <x:c r="G406" s="36"/>
      <x:c r="H406" s="37" t="str">
        <x:f>IF(OR(A406="",NOT(ISNUMBER(F406)),AND(G406&lt;&gt;"",NOT(ISNUMBER(G406)))),"",ROUND(F406-G406,2))</x:f>
      </x:c>
      <x:c r="I406" s="36"/>
      <x:c r="J406" s="37" t="str">
        <x:f>IF(OR(NOT(ISNUMBER(H406)),AND(I406&lt;&gt;"",NOT(ISNUMBER(I406)))),"",H406-I406)</x:f>
      </x:c>
      <x:c r="K406" s="24"/>
      <x:c r="L406" s="26" t="str">
        <x:f>IF(COUNTA(A406:G406)+COUNTA(I406)+COUNTA(K406)+COUNTA(M406)=0,"",IF(OR(A406="",B406="",C406="",D406="",E406="",F406="",K406="",M406=""),"Completar campos",IF(OR(NOT(ISNUMBER(B406)),NOT(ISNUMBER(F406)),AND(G406&lt;&gt;"",NOT(ISNUMBER(G406))),AND(I406&lt;&gt;"",NOT(ISNUMBER(I406)))),"Revisar data/valor",IF(B406&lt;&gt;INT(B406),"Remover horário",IF(OR(F406&lt;0,G406&lt;0,I406&lt;0,G406&gt;F406),"Revisar valores",IF(COUNTIF($A$8:$A$507,A406)&gt;1,"ID duplicado",IF(AND(K406&lt;&gt;"Confirmada",K406&lt;&gt;"Pendente",K406&lt;&gt;"Cancelada"),"Status inválido",IF(I406&gt;H406,"Recebido acima da venda",IF(AND(K406="Cancelada",I406&gt;0),"Cancelada com recebimento","")))))))))</x:f>
      </x:c>
      <x:c r="M406" s="24"/>
    </x:row>
    <x:row r="407" ht="22" customHeight="1">
      <x:c r="A407" s="24"/>
      <x:c r="B407" s="28"/>
      <x:c r="C407" s="24"/>
      <x:c r="D407" s="24"/>
      <x:c r="E407" s="24"/>
      <x:c r="F407" s="36"/>
      <x:c r="G407" s="36"/>
      <x:c r="H407" s="37" t="str">
        <x:f>IF(OR(A407="",NOT(ISNUMBER(F407)),AND(G407&lt;&gt;"",NOT(ISNUMBER(G407)))),"",ROUND(F407-G407,2))</x:f>
      </x:c>
      <x:c r="I407" s="36"/>
      <x:c r="J407" s="37" t="str">
        <x:f>IF(OR(NOT(ISNUMBER(H407)),AND(I407&lt;&gt;"",NOT(ISNUMBER(I407)))),"",H407-I407)</x:f>
      </x:c>
      <x:c r="K407" s="24"/>
      <x:c r="L407" s="26" t="str">
        <x:f>IF(COUNTA(A407:G407)+COUNTA(I407)+COUNTA(K407)+COUNTA(M407)=0,"",IF(OR(A407="",B407="",C407="",D407="",E407="",F407="",K407="",M407=""),"Completar campos",IF(OR(NOT(ISNUMBER(B407)),NOT(ISNUMBER(F407)),AND(G407&lt;&gt;"",NOT(ISNUMBER(G407))),AND(I407&lt;&gt;"",NOT(ISNUMBER(I407)))),"Revisar data/valor",IF(B407&lt;&gt;INT(B407),"Remover horário",IF(OR(F407&lt;0,G407&lt;0,I407&lt;0,G407&gt;F407),"Revisar valores",IF(COUNTIF($A$8:$A$507,A407)&gt;1,"ID duplicado",IF(AND(K407&lt;&gt;"Confirmada",K407&lt;&gt;"Pendente",K407&lt;&gt;"Cancelada"),"Status inválido",IF(I407&gt;H407,"Recebido acima da venda",IF(AND(K407="Cancelada",I407&gt;0),"Cancelada com recebimento","")))))))))</x:f>
      </x:c>
      <x:c r="M407" s="24"/>
    </x:row>
    <x:row r="408" ht="22" customHeight="1">
      <x:c r="A408" s="24"/>
      <x:c r="B408" s="28"/>
      <x:c r="C408" s="24"/>
      <x:c r="D408" s="24"/>
      <x:c r="E408" s="24"/>
      <x:c r="F408" s="36"/>
      <x:c r="G408" s="36"/>
      <x:c r="H408" s="37" t="str">
        <x:f>IF(OR(A408="",NOT(ISNUMBER(F408)),AND(G408&lt;&gt;"",NOT(ISNUMBER(G408)))),"",ROUND(F408-G408,2))</x:f>
      </x:c>
      <x:c r="I408" s="36"/>
      <x:c r="J408" s="37" t="str">
        <x:f>IF(OR(NOT(ISNUMBER(H408)),AND(I408&lt;&gt;"",NOT(ISNUMBER(I408)))),"",H408-I408)</x:f>
      </x:c>
      <x:c r="K408" s="24"/>
      <x:c r="L408" s="26" t="str">
        <x:f>IF(COUNTA(A408:G408)+COUNTA(I408)+COUNTA(K408)+COUNTA(M408)=0,"",IF(OR(A408="",B408="",C408="",D408="",E408="",F408="",K408="",M408=""),"Completar campos",IF(OR(NOT(ISNUMBER(B408)),NOT(ISNUMBER(F408)),AND(G408&lt;&gt;"",NOT(ISNUMBER(G408))),AND(I408&lt;&gt;"",NOT(ISNUMBER(I408)))),"Revisar data/valor",IF(B408&lt;&gt;INT(B408),"Remover horário",IF(OR(F408&lt;0,G408&lt;0,I408&lt;0,G408&gt;F408),"Revisar valores",IF(COUNTIF($A$8:$A$507,A408)&gt;1,"ID duplicado",IF(AND(K408&lt;&gt;"Confirmada",K408&lt;&gt;"Pendente",K408&lt;&gt;"Cancelada"),"Status inválido",IF(I408&gt;H408,"Recebido acima da venda",IF(AND(K408="Cancelada",I408&gt;0),"Cancelada com recebimento","")))))))))</x:f>
      </x:c>
      <x:c r="M408" s="24"/>
    </x:row>
    <x:row r="409" ht="22" customHeight="1">
      <x:c r="A409" s="24"/>
      <x:c r="B409" s="28"/>
      <x:c r="C409" s="24"/>
      <x:c r="D409" s="24"/>
      <x:c r="E409" s="24"/>
      <x:c r="F409" s="36"/>
      <x:c r="G409" s="36"/>
      <x:c r="H409" s="37" t="str">
        <x:f>IF(OR(A409="",NOT(ISNUMBER(F409)),AND(G409&lt;&gt;"",NOT(ISNUMBER(G409)))),"",ROUND(F409-G409,2))</x:f>
      </x:c>
      <x:c r="I409" s="36"/>
      <x:c r="J409" s="37" t="str">
        <x:f>IF(OR(NOT(ISNUMBER(H409)),AND(I409&lt;&gt;"",NOT(ISNUMBER(I409)))),"",H409-I409)</x:f>
      </x:c>
      <x:c r="K409" s="24"/>
      <x:c r="L409" s="26" t="str">
        <x:f>IF(COUNTA(A409:G409)+COUNTA(I409)+COUNTA(K409)+COUNTA(M409)=0,"",IF(OR(A409="",B409="",C409="",D409="",E409="",F409="",K409="",M409=""),"Completar campos",IF(OR(NOT(ISNUMBER(B409)),NOT(ISNUMBER(F409)),AND(G409&lt;&gt;"",NOT(ISNUMBER(G409))),AND(I409&lt;&gt;"",NOT(ISNUMBER(I409)))),"Revisar data/valor",IF(B409&lt;&gt;INT(B409),"Remover horário",IF(OR(F409&lt;0,G409&lt;0,I409&lt;0,G409&gt;F409),"Revisar valores",IF(COUNTIF($A$8:$A$507,A409)&gt;1,"ID duplicado",IF(AND(K409&lt;&gt;"Confirmada",K409&lt;&gt;"Pendente",K409&lt;&gt;"Cancelada"),"Status inválido",IF(I409&gt;H409,"Recebido acima da venda",IF(AND(K409="Cancelada",I409&gt;0),"Cancelada com recebimento","")))))))))</x:f>
      </x:c>
      <x:c r="M409" s="24"/>
    </x:row>
    <x:row r="410" ht="22" customHeight="1">
      <x:c r="A410" s="24"/>
      <x:c r="B410" s="28"/>
      <x:c r="C410" s="24"/>
      <x:c r="D410" s="24"/>
      <x:c r="E410" s="24"/>
      <x:c r="F410" s="36"/>
      <x:c r="G410" s="36"/>
      <x:c r="H410" s="37" t="str">
        <x:f>IF(OR(A410="",NOT(ISNUMBER(F410)),AND(G410&lt;&gt;"",NOT(ISNUMBER(G410)))),"",ROUND(F410-G410,2))</x:f>
      </x:c>
      <x:c r="I410" s="36"/>
      <x:c r="J410" s="37" t="str">
        <x:f>IF(OR(NOT(ISNUMBER(H410)),AND(I410&lt;&gt;"",NOT(ISNUMBER(I410)))),"",H410-I410)</x:f>
      </x:c>
      <x:c r="K410" s="24"/>
      <x:c r="L410" s="26" t="str">
        <x:f>IF(COUNTA(A410:G410)+COUNTA(I410)+COUNTA(K410)+COUNTA(M410)=0,"",IF(OR(A410="",B410="",C410="",D410="",E410="",F410="",K410="",M410=""),"Completar campos",IF(OR(NOT(ISNUMBER(B410)),NOT(ISNUMBER(F410)),AND(G410&lt;&gt;"",NOT(ISNUMBER(G410))),AND(I410&lt;&gt;"",NOT(ISNUMBER(I410)))),"Revisar data/valor",IF(B410&lt;&gt;INT(B410),"Remover horário",IF(OR(F410&lt;0,G410&lt;0,I410&lt;0,G410&gt;F410),"Revisar valores",IF(COUNTIF($A$8:$A$507,A410)&gt;1,"ID duplicado",IF(AND(K410&lt;&gt;"Confirmada",K410&lt;&gt;"Pendente",K410&lt;&gt;"Cancelada"),"Status inválido",IF(I410&gt;H410,"Recebido acima da venda",IF(AND(K410="Cancelada",I410&gt;0),"Cancelada com recebimento","")))))))))</x:f>
      </x:c>
      <x:c r="M410" s="24"/>
    </x:row>
    <x:row r="411" ht="22" customHeight="1">
      <x:c r="A411" s="24"/>
      <x:c r="B411" s="28"/>
      <x:c r="C411" s="24"/>
      <x:c r="D411" s="24"/>
      <x:c r="E411" s="24"/>
      <x:c r="F411" s="36"/>
      <x:c r="G411" s="36"/>
      <x:c r="H411" s="37" t="str">
        <x:f>IF(OR(A411="",NOT(ISNUMBER(F411)),AND(G411&lt;&gt;"",NOT(ISNUMBER(G411)))),"",ROUND(F411-G411,2))</x:f>
      </x:c>
      <x:c r="I411" s="36"/>
      <x:c r="J411" s="37" t="str">
        <x:f>IF(OR(NOT(ISNUMBER(H411)),AND(I411&lt;&gt;"",NOT(ISNUMBER(I411)))),"",H411-I411)</x:f>
      </x:c>
      <x:c r="K411" s="24"/>
      <x:c r="L411" s="26" t="str">
        <x:f>IF(COUNTA(A411:G411)+COUNTA(I411)+COUNTA(K411)+COUNTA(M411)=0,"",IF(OR(A411="",B411="",C411="",D411="",E411="",F411="",K411="",M411=""),"Completar campos",IF(OR(NOT(ISNUMBER(B411)),NOT(ISNUMBER(F411)),AND(G411&lt;&gt;"",NOT(ISNUMBER(G411))),AND(I411&lt;&gt;"",NOT(ISNUMBER(I411)))),"Revisar data/valor",IF(B411&lt;&gt;INT(B411),"Remover horário",IF(OR(F411&lt;0,G411&lt;0,I411&lt;0,G411&gt;F411),"Revisar valores",IF(COUNTIF($A$8:$A$507,A411)&gt;1,"ID duplicado",IF(AND(K411&lt;&gt;"Confirmada",K411&lt;&gt;"Pendente",K411&lt;&gt;"Cancelada"),"Status inválido",IF(I411&gt;H411,"Recebido acima da venda",IF(AND(K411="Cancelada",I411&gt;0),"Cancelada com recebimento","")))))))))</x:f>
      </x:c>
      <x:c r="M411" s="24"/>
    </x:row>
    <x:row r="412" ht="22" customHeight="1">
      <x:c r="A412" s="24"/>
      <x:c r="B412" s="28"/>
      <x:c r="C412" s="24"/>
      <x:c r="D412" s="24"/>
      <x:c r="E412" s="24"/>
      <x:c r="F412" s="36"/>
      <x:c r="G412" s="36"/>
      <x:c r="H412" s="37" t="str">
        <x:f>IF(OR(A412="",NOT(ISNUMBER(F412)),AND(G412&lt;&gt;"",NOT(ISNUMBER(G412)))),"",ROUND(F412-G412,2))</x:f>
      </x:c>
      <x:c r="I412" s="36"/>
      <x:c r="J412" s="37" t="str">
        <x:f>IF(OR(NOT(ISNUMBER(H412)),AND(I412&lt;&gt;"",NOT(ISNUMBER(I412)))),"",H412-I412)</x:f>
      </x:c>
      <x:c r="K412" s="24"/>
      <x:c r="L412" s="26" t="str">
        <x:f>IF(COUNTA(A412:G412)+COUNTA(I412)+COUNTA(K412)+COUNTA(M412)=0,"",IF(OR(A412="",B412="",C412="",D412="",E412="",F412="",K412="",M412=""),"Completar campos",IF(OR(NOT(ISNUMBER(B412)),NOT(ISNUMBER(F412)),AND(G412&lt;&gt;"",NOT(ISNUMBER(G412))),AND(I412&lt;&gt;"",NOT(ISNUMBER(I412)))),"Revisar data/valor",IF(B412&lt;&gt;INT(B412),"Remover horário",IF(OR(F412&lt;0,G412&lt;0,I412&lt;0,G412&gt;F412),"Revisar valores",IF(COUNTIF($A$8:$A$507,A412)&gt;1,"ID duplicado",IF(AND(K412&lt;&gt;"Confirmada",K412&lt;&gt;"Pendente",K412&lt;&gt;"Cancelada"),"Status inválido",IF(I412&gt;H412,"Recebido acima da venda",IF(AND(K412="Cancelada",I412&gt;0),"Cancelada com recebimento","")))))))))</x:f>
      </x:c>
      <x:c r="M412" s="24"/>
    </x:row>
    <x:row r="413" ht="22" customHeight="1">
      <x:c r="A413" s="24"/>
      <x:c r="B413" s="28"/>
      <x:c r="C413" s="24"/>
      <x:c r="D413" s="24"/>
      <x:c r="E413" s="24"/>
      <x:c r="F413" s="36"/>
      <x:c r="G413" s="36"/>
      <x:c r="H413" s="37" t="str">
        <x:f>IF(OR(A413="",NOT(ISNUMBER(F413)),AND(G413&lt;&gt;"",NOT(ISNUMBER(G413)))),"",ROUND(F413-G413,2))</x:f>
      </x:c>
      <x:c r="I413" s="36"/>
      <x:c r="J413" s="37" t="str">
        <x:f>IF(OR(NOT(ISNUMBER(H413)),AND(I413&lt;&gt;"",NOT(ISNUMBER(I413)))),"",H413-I413)</x:f>
      </x:c>
      <x:c r="K413" s="24"/>
      <x:c r="L413" s="26" t="str">
        <x:f>IF(COUNTA(A413:G413)+COUNTA(I413)+COUNTA(K413)+COUNTA(M413)=0,"",IF(OR(A413="",B413="",C413="",D413="",E413="",F413="",K413="",M413=""),"Completar campos",IF(OR(NOT(ISNUMBER(B413)),NOT(ISNUMBER(F413)),AND(G413&lt;&gt;"",NOT(ISNUMBER(G413))),AND(I413&lt;&gt;"",NOT(ISNUMBER(I413)))),"Revisar data/valor",IF(B413&lt;&gt;INT(B413),"Remover horário",IF(OR(F413&lt;0,G413&lt;0,I413&lt;0,G413&gt;F413),"Revisar valores",IF(COUNTIF($A$8:$A$507,A413)&gt;1,"ID duplicado",IF(AND(K413&lt;&gt;"Confirmada",K413&lt;&gt;"Pendente",K413&lt;&gt;"Cancelada"),"Status inválido",IF(I413&gt;H413,"Recebido acima da venda",IF(AND(K413="Cancelada",I413&gt;0),"Cancelada com recebimento","")))))))))</x:f>
      </x:c>
      <x:c r="M413" s="24"/>
    </x:row>
    <x:row r="414" ht="22" customHeight="1">
      <x:c r="A414" s="24"/>
      <x:c r="B414" s="28"/>
      <x:c r="C414" s="24"/>
      <x:c r="D414" s="24"/>
      <x:c r="E414" s="24"/>
      <x:c r="F414" s="36"/>
      <x:c r="G414" s="36"/>
      <x:c r="H414" s="37" t="str">
        <x:f>IF(OR(A414="",NOT(ISNUMBER(F414)),AND(G414&lt;&gt;"",NOT(ISNUMBER(G414)))),"",ROUND(F414-G414,2))</x:f>
      </x:c>
      <x:c r="I414" s="36"/>
      <x:c r="J414" s="37" t="str">
        <x:f>IF(OR(NOT(ISNUMBER(H414)),AND(I414&lt;&gt;"",NOT(ISNUMBER(I414)))),"",H414-I414)</x:f>
      </x:c>
      <x:c r="K414" s="24"/>
      <x:c r="L414" s="26" t="str">
        <x:f>IF(COUNTA(A414:G414)+COUNTA(I414)+COUNTA(K414)+COUNTA(M414)=0,"",IF(OR(A414="",B414="",C414="",D414="",E414="",F414="",K414="",M414=""),"Completar campos",IF(OR(NOT(ISNUMBER(B414)),NOT(ISNUMBER(F414)),AND(G414&lt;&gt;"",NOT(ISNUMBER(G414))),AND(I414&lt;&gt;"",NOT(ISNUMBER(I414)))),"Revisar data/valor",IF(B414&lt;&gt;INT(B414),"Remover horário",IF(OR(F414&lt;0,G414&lt;0,I414&lt;0,G414&gt;F414),"Revisar valores",IF(COUNTIF($A$8:$A$507,A414)&gt;1,"ID duplicado",IF(AND(K414&lt;&gt;"Confirmada",K414&lt;&gt;"Pendente",K414&lt;&gt;"Cancelada"),"Status inválido",IF(I414&gt;H414,"Recebido acima da venda",IF(AND(K414="Cancelada",I414&gt;0),"Cancelada com recebimento","")))))))))</x:f>
      </x:c>
      <x:c r="M414" s="24"/>
    </x:row>
    <x:row r="415" ht="22" customHeight="1">
      <x:c r="A415" s="24"/>
      <x:c r="B415" s="28"/>
      <x:c r="C415" s="24"/>
      <x:c r="D415" s="24"/>
      <x:c r="E415" s="24"/>
      <x:c r="F415" s="36"/>
      <x:c r="G415" s="36"/>
      <x:c r="H415" s="37" t="str">
        <x:f>IF(OR(A415="",NOT(ISNUMBER(F415)),AND(G415&lt;&gt;"",NOT(ISNUMBER(G415)))),"",ROUND(F415-G415,2))</x:f>
      </x:c>
      <x:c r="I415" s="36"/>
      <x:c r="J415" s="37" t="str">
        <x:f>IF(OR(NOT(ISNUMBER(H415)),AND(I415&lt;&gt;"",NOT(ISNUMBER(I415)))),"",H415-I415)</x:f>
      </x:c>
      <x:c r="K415" s="24"/>
      <x:c r="L415" s="26" t="str">
        <x:f>IF(COUNTA(A415:G415)+COUNTA(I415)+COUNTA(K415)+COUNTA(M415)=0,"",IF(OR(A415="",B415="",C415="",D415="",E415="",F415="",K415="",M415=""),"Completar campos",IF(OR(NOT(ISNUMBER(B415)),NOT(ISNUMBER(F415)),AND(G415&lt;&gt;"",NOT(ISNUMBER(G415))),AND(I415&lt;&gt;"",NOT(ISNUMBER(I415)))),"Revisar data/valor",IF(B415&lt;&gt;INT(B415),"Remover horário",IF(OR(F415&lt;0,G415&lt;0,I415&lt;0,G415&gt;F415),"Revisar valores",IF(COUNTIF($A$8:$A$507,A415)&gt;1,"ID duplicado",IF(AND(K415&lt;&gt;"Confirmada",K415&lt;&gt;"Pendente",K415&lt;&gt;"Cancelada"),"Status inválido",IF(I415&gt;H415,"Recebido acima da venda",IF(AND(K415="Cancelada",I415&gt;0),"Cancelada com recebimento","")))))))))</x:f>
      </x:c>
      <x:c r="M415" s="24"/>
    </x:row>
    <x:row r="416" ht="22" customHeight="1">
      <x:c r="A416" s="24"/>
      <x:c r="B416" s="28"/>
      <x:c r="C416" s="24"/>
      <x:c r="D416" s="24"/>
      <x:c r="E416" s="24"/>
      <x:c r="F416" s="36"/>
      <x:c r="G416" s="36"/>
      <x:c r="H416" s="37" t="str">
        <x:f>IF(OR(A416="",NOT(ISNUMBER(F416)),AND(G416&lt;&gt;"",NOT(ISNUMBER(G416)))),"",ROUND(F416-G416,2))</x:f>
      </x:c>
      <x:c r="I416" s="36"/>
      <x:c r="J416" s="37" t="str">
        <x:f>IF(OR(NOT(ISNUMBER(H416)),AND(I416&lt;&gt;"",NOT(ISNUMBER(I416)))),"",H416-I416)</x:f>
      </x:c>
      <x:c r="K416" s="24"/>
      <x:c r="L416" s="26" t="str">
        <x:f>IF(COUNTA(A416:G416)+COUNTA(I416)+COUNTA(K416)+COUNTA(M416)=0,"",IF(OR(A416="",B416="",C416="",D416="",E416="",F416="",K416="",M416=""),"Completar campos",IF(OR(NOT(ISNUMBER(B416)),NOT(ISNUMBER(F416)),AND(G416&lt;&gt;"",NOT(ISNUMBER(G416))),AND(I416&lt;&gt;"",NOT(ISNUMBER(I416)))),"Revisar data/valor",IF(B416&lt;&gt;INT(B416),"Remover horário",IF(OR(F416&lt;0,G416&lt;0,I416&lt;0,G416&gt;F416),"Revisar valores",IF(COUNTIF($A$8:$A$507,A416)&gt;1,"ID duplicado",IF(AND(K416&lt;&gt;"Confirmada",K416&lt;&gt;"Pendente",K416&lt;&gt;"Cancelada"),"Status inválido",IF(I416&gt;H416,"Recebido acima da venda",IF(AND(K416="Cancelada",I416&gt;0),"Cancelada com recebimento","")))))))))</x:f>
      </x:c>
      <x:c r="M416" s="24"/>
    </x:row>
    <x:row r="417" ht="22" customHeight="1">
      <x:c r="A417" s="24"/>
      <x:c r="B417" s="28"/>
      <x:c r="C417" s="24"/>
      <x:c r="D417" s="24"/>
      <x:c r="E417" s="24"/>
      <x:c r="F417" s="36"/>
      <x:c r="G417" s="36"/>
      <x:c r="H417" s="37" t="str">
        <x:f>IF(OR(A417="",NOT(ISNUMBER(F417)),AND(G417&lt;&gt;"",NOT(ISNUMBER(G417)))),"",ROUND(F417-G417,2))</x:f>
      </x:c>
      <x:c r="I417" s="36"/>
      <x:c r="J417" s="37" t="str">
        <x:f>IF(OR(NOT(ISNUMBER(H417)),AND(I417&lt;&gt;"",NOT(ISNUMBER(I417)))),"",H417-I417)</x:f>
      </x:c>
      <x:c r="K417" s="24"/>
      <x:c r="L417" s="26" t="str">
        <x:f>IF(COUNTA(A417:G417)+COUNTA(I417)+COUNTA(K417)+COUNTA(M417)=0,"",IF(OR(A417="",B417="",C417="",D417="",E417="",F417="",K417="",M417=""),"Completar campos",IF(OR(NOT(ISNUMBER(B417)),NOT(ISNUMBER(F417)),AND(G417&lt;&gt;"",NOT(ISNUMBER(G417))),AND(I417&lt;&gt;"",NOT(ISNUMBER(I417)))),"Revisar data/valor",IF(B417&lt;&gt;INT(B417),"Remover horário",IF(OR(F417&lt;0,G417&lt;0,I417&lt;0,G417&gt;F417),"Revisar valores",IF(COUNTIF($A$8:$A$507,A417)&gt;1,"ID duplicado",IF(AND(K417&lt;&gt;"Confirmada",K417&lt;&gt;"Pendente",K417&lt;&gt;"Cancelada"),"Status inválido",IF(I417&gt;H417,"Recebido acima da venda",IF(AND(K417="Cancelada",I417&gt;0),"Cancelada com recebimento","")))))))))</x:f>
      </x:c>
      <x:c r="M417" s="24"/>
    </x:row>
    <x:row r="418" ht="22" customHeight="1">
      <x:c r="A418" s="24"/>
      <x:c r="B418" s="28"/>
      <x:c r="C418" s="24"/>
      <x:c r="D418" s="24"/>
      <x:c r="E418" s="24"/>
      <x:c r="F418" s="36"/>
      <x:c r="G418" s="36"/>
      <x:c r="H418" s="37" t="str">
        <x:f>IF(OR(A418="",NOT(ISNUMBER(F418)),AND(G418&lt;&gt;"",NOT(ISNUMBER(G418)))),"",ROUND(F418-G418,2))</x:f>
      </x:c>
      <x:c r="I418" s="36"/>
      <x:c r="J418" s="37" t="str">
        <x:f>IF(OR(NOT(ISNUMBER(H418)),AND(I418&lt;&gt;"",NOT(ISNUMBER(I418)))),"",H418-I418)</x:f>
      </x:c>
      <x:c r="K418" s="24"/>
      <x:c r="L418" s="26" t="str">
        <x:f>IF(COUNTA(A418:G418)+COUNTA(I418)+COUNTA(K418)+COUNTA(M418)=0,"",IF(OR(A418="",B418="",C418="",D418="",E418="",F418="",K418="",M418=""),"Completar campos",IF(OR(NOT(ISNUMBER(B418)),NOT(ISNUMBER(F418)),AND(G418&lt;&gt;"",NOT(ISNUMBER(G418))),AND(I418&lt;&gt;"",NOT(ISNUMBER(I418)))),"Revisar data/valor",IF(B418&lt;&gt;INT(B418),"Remover horário",IF(OR(F418&lt;0,G418&lt;0,I418&lt;0,G418&gt;F418),"Revisar valores",IF(COUNTIF($A$8:$A$507,A418)&gt;1,"ID duplicado",IF(AND(K418&lt;&gt;"Confirmada",K418&lt;&gt;"Pendente",K418&lt;&gt;"Cancelada"),"Status inválido",IF(I418&gt;H418,"Recebido acima da venda",IF(AND(K418="Cancelada",I418&gt;0),"Cancelada com recebimento","")))))))))</x:f>
      </x:c>
      <x:c r="M418" s="24"/>
    </x:row>
    <x:row r="419" ht="22" customHeight="1">
      <x:c r="A419" s="24"/>
      <x:c r="B419" s="28"/>
      <x:c r="C419" s="24"/>
      <x:c r="D419" s="24"/>
      <x:c r="E419" s="24"/>
      <x:c r="F419" s="36"/>
      <x:c r="G419" s="36"/>
      <x:c r="H419" s="37" t="str">
        <x:f>IF(OR(A419="",NOT(ISNUMBER(F419)),AND(G419&lt;&gt;"",NOT(ISNUMBER(G419)))),"",ROUND(F419-G419,2))</x:f>
      </x:c>
      <x:c r="I419" s="36"/>
      <x:c r="J419" s="37" t="str">
        <x:f>IF(OR(NOT(ISNUMBER(H419)),AND(I419&lt;&gt;"",NOT(ISNUMBER(I419)))),"",H419-I419)</x:f>
      </x:c>
      <x:c r="K419" s="24"/>
      <x:c r="L419" s="26" t="str">
        <x:f>IF(COUNTA(A419:G419)+COUNTA(I419)+COUNTA(K419)+COUNTA(M419)=0,"",IF(OR(A419="",B419="",C419="",D419="",E419="",F419="",K419="",M419=""),"Completar campos",IF(OR(NOT(ISNUMBER(B419)),NOT(ISNUMBER(F419)),AND(G419&lt;&gt;"",NOT(ISNUMBER(G419))),AND(I419&lt;&gt;"",NOT(ISNUMBER(I419)))),"Revisar data/valor",IF(B419&lt;&gt;INT(B419),"Remover horário",IF(OR(F419&lt;0,G419&lt;0,I419&lt;0,G419&gt;F419),"Revisar valores",IF(COUNTIF($A$8:$A$507,A419)&gt;1,"ID duplicado",IF(AND(K419&lt;&gt;"Confirmada",K419&lt;&gt;"Pendente",K419&lt;&gt;"Cancelada"),"Status inválido",IF(I419&gt;H419,"Recebido acima da venda",IF(AND(K419="Cancelada",I419&gt;0),"Cancelada com recebimento","")))))))))</x:f>
      </x:c>
      <x:c r="M419" s="24"/>
    </x:row>
    <x:row r="420" ht="22" customHeight="1">
      <x:c r="A420" s="24"/>
      <x:c r="B420" s="28"/>
      <x:c r="C420" s="24"/>
      <x:c r="D420" s="24"/>
      <x:c r="E420" s="24"/>
      <x:c r="F420" s="36"/>
      <x:c r="G420" s="36"/>
      <x:c r="H420" s="37" t="str">
        <x:f>IF(OR(A420="",NOT(ISNUMBER(F420)),AND(G420&lt;&gt;"",NOT(ISNUMBER(G420)))),"",ROUND(F420-G420,2))</x:f>
      </x:c>
      <x:c r="I420" s="36"/>
      <x:c r="J420" s="37" t="str">
        <x:f>IF(OR(NOT(ISNUMBER(H420)),AND(I420&lt;&gt;"",NOT(ISNUMBER(I420)))),"",H420-I420)</x:f>
      </x:c>
      <x:c r="K420" s="24"/>
      <x:c r="L420" s="26" t="str">
        <x:f>IF(COUNTA(A420:G420)+COUNTA(I420)+COUNTA(K420)+COUNTA(M420)=0,"",IF(OR(A420="",B420="",C420="",D420="",E420="",F420="",K420="",M420=""),"Completar campos",IF(OR(NOT(ISNUMBER(B420)),NOT(ISNUMBER(F420)),AND(G420&lt;&gt;"",NOT(ISNUMBER(G420))),AND(I420&lt;&gt;"",NOT(ISNUMBER(I420)))),"Revisar data/valor",IF(B420&lt;&gt;INT(B420),"Remover horário",IF(OR(F420&lt;0,G420&lt;0,I420&lt;0,G420&gt;F420),"Revisar valores",IF(COUNTIF($A$8:$A$507,A420)&gt;1,"ID duplicado",IF(AND(K420&lt;&gt;"Confirmada",K420&lt;&gt;"Pendente",K420&lt;&gt;"Cancelada"),"Status inválido",IF(I420&gt;H420,"Recebido acima da venda",IF(AND(K420="Cancelada",I420&gt;0),"Cancelada com recebimento","")))))))))</x:f>
      </x:c>
      <x:c r="M420" s="24"/>
    </x:row>
    <x:row r="421" ht="22" customHeight="1">
      <x:c r="A421" s="24"/>
      <x:c r="B421" s="28"/>
      <x:c r="C421" s="24"/>
      <x:c r="D421" s="24"/>
      <x:c r="E421" s="24"/>
      <x:c r="F421" s="36"/>
      <x:c r="G421" s="36"/>
      <x:c r="H421" s="37" t="str">
        <x:f>IF(OR(A421="",NOT(ISNUMBER(F421)),AND(G421&lt;&gt;"",NOT(ISNUMBER(G421)))),"",ROUND(F421-G421,2))</x:f>
      </x:c>
      <x:c r="I421" s="36"/>
      <x:c r="J421" s="37" t="str">
        <x:f>IF(OR(NOT(ISNUMBER(H421)),AND(I421&lt;&gt;"",NOT(ISNUMBER(I421)))),"",H421-I421)</x:f>
      </x:c>
      <x:c r="K421" s="24"/>
      <x:c r="L421" s="26" t="str">
        <x:f>IF(COUNTA(A421:G421)+COUNTA(I421)+COUNTA(K421)+COUNTA(M421)=0,"",IF(OR(A421="",B421="",C421="",D421="",E421="",F421="",K421="",M421=""),"Completar campos",IF(OR(NOT(ISNUMBER(B421)),NOT(ISNUMBER(F421)),AND(G421&lt;&gt;"",NOT(ISNUMBER(G421))),AND(I421&lt;&gt;"",NOT(ISNUMBER(I421)))),"Revisar data/valor",IF(B421&lt;&gt;INT(B421),"Remover horário",IF(OR(F421&lt;0,G421&lt;0,I421&lt;0,G421&gt;F421),"Revisar valores",IF(COUNTIF($A$8:$A$507,A421)&gt;1,"ID duplicado",IF(AND(K421&lt;&gt;"Confirmada",K421&lt;&gt;"Pendente",K421&lt;&gt;"Cancelada"),"Status inválido",IF(I421&gt;H421,"Recebido acima da venda",IF(AND(K421="Cancelada",I421&gt;0),"Cancelada com recebimento","")))))))))</x:f>
      </x:c>
      <x:c r="M421" s="24"/>
    </x:row>
    <x:row r="422" ht="22" customHeight="1">
      <x:c r="A422" s="24"/>
      <x:c r="B422" s="28"/>
      <x:c r="C422" s="24"/>
      <x:c r="D422" s="24"/>
      <x:c r="E422" s="24"/>
      <x:c r="F422" s="36"/>
      <x:c r="G422" s="36"/>
      <x:c r="H422" s="37" t="str">
        <x:f>IF(OR(A422="",NOT(ISNUMBER(F422)),AND(G422&lt;&gt;"",NOT(ISNUMBER(G422)))),"",ROUND(F422-G422,2))</x:f>
      </x:c>
      <x:c r="I422" s="36"/>
      <x:c r="J422" s="37" t="str">
        <x:f>IF(OR(NOT(ISNUMBER(H422)),AND(I422&lt;&gt;"",NOT(ISNUMBER(I422)))),"",H422-I422)</x:f>
      </x:c>
      <x:c r="K422" s="24"/>
      <x:c r="L422" s="26" t="str">
        <x:f>IF(COUNTA(A422:G422)+COUNTA(I422)+COUNTA(K422)+COUNTA(M422)=0,"",IF(OR(A422="",B422="",C422="",D422="",E422="",F422="",K422="",M422=""),"Completar campos",IF(OR(NOT(ISNUMBER(B422)),NOT(ISNUMBER(F422)),AND(G422&lt;&gt;"",NOT(ISNUMBER(G422))),AND(I422&lt;&gt;"",NOT(ISNUMBER(I422)))),"Revisar data/valor",IF(B422&lt;&gt;INT(B422),"Remover horário",IF(OR(F422&lt;0,G422&lt;0,I422&lt;0,G422&gt;F422),"Revisar valores",IF(COUNTIF($A$8:$A$507,A422)&gt;1,"ID duplicado",IF(AND(K422&lt;&gt;"Confirmada",K422&lt;&gt;"Pendente",K422&lt;&gt;"Cancelada"),"Status inválido",IF(I422&gt;H422,"Recebido acima da venda",IF(AND(K422="Cancelada",I422&gt;0),"Cancelada com recebimento","")))))))))</x:f>
      </x:c>
      <x:c r="M422" s="24"/>
    </x:row>
    <x:row r="423" ht="22" customHeight="1">
      <x:c r="A423" s="24"/>
      <x:c r="B423" s="28"/>
      <x:c r="C423" s="24"/>
      <x:c r="D423" s="24"/>
      <x:c r="E423" s="24"/>
      <x:c r="F423" s="36"/>
      <x:c r="G423" s="36"/>
      <x:c r="H423" s="37" t="str">
        <x:f>IF(OR(A423="",NOT(ISNUMBER(F423)),AND(G423&lt;&gt;"",NOT(ISNUMBER(G423)))),"",ROUND(F423-G423,2))</x:f>
      </x:c>
      <x:c r="I423" s="36"/>
      <x:c r="J423" s="37" t="str">
        <x:f>IF(OR(NOT(ISNUMBER(H423)),AND(I423&lt;&gt;"",NOT(ISNUMBER(I423)))),"",H423-I423)</x:f>
      </x:c>
      <x:c r="K423" s="24"/>
      <x:c r="L423" s="26" t="str">
        <x:f>IF(COUNTA(A423:G423)+COUNTA(I423)+COUNTA(K423)+COUNTA(M423)=0,"",IF(OR(A423="",B423="",C423="",D423="",E423="",F423="",K423="",M423=""),"Completar campos",IF(OR(NOT(ISNUMBER(B423)),NOT(ISNUMBER(F423)),AND(G423&lt;&gt;"",NOT(ISNUMBER(G423))),AND(I423&lt;&gt;"",NOT(ISNUMBER(I423)))),"Revisar data/valor",IF(B423&lt;&gt;INT(B423),"Remover horário",IF(OR(F423&lt;0,G423&lt;0,I423&lt;0,G423&gt;F423),"Revisar valores",IF(COUNTIF($A$8:$A$507,A423)&gt;1,"ID duplicado",IF(AND(K423&lt;&gt;"Confirmada",K423&lt;&gt;"Pendente",K423&lt;&gt;"Cancelada"),"Status inválido",IF(I423&gt;H423,"Recebido acima da venda",IF(AND(K423="Cancelada",I423&gt;0),"Cancelada com recebimento","")))))))))</x:f>
      </x:c>
      <x:c r="M423" s="24"/>
    </x:row>
    <x:row r="424" ht="22" customHeight="1">
      <x:c r="A424" s="24"/>
      <x:c r="B424" s="28"/>
      <x:c r="C424" s="24"/>
      <x:c r="D424" s="24"/>
      <x:c r="E424" s="24"/>
      <x:c r="F424" s="36"/>
      <x:c r="G424" s="36"/>
      <x:c r="H424" s="37" t="str">
        <x:f>IF(OR(A424="",NOT(ISNUMBER(F424)),AND(G424&lt;&gt;"",NOT(ISNUMBER(G424)))),"",ROUND(F424-G424,2))</x:f>
      </x:c>
      <x:c r="I424" s="36"/>
      <x:c r="J424" s="37" t="str">
        <x:f>IF(OR(NOT(ISNUMBER(H424)),AND(I424&lt;&gt;"",NOT(ISNUMBER(I424)))),"",H424-I424)</x:f>
      </x:c>
      <x:c r="K424" s="24"/>
      <x:c r="L424" s="26" t="str">
        <x:f>IF(COUNTA(A424:G424)+COUNTA(I424)+COUNTA(K424)+COUNTA(M424)=0,"",IF(OR(A424="",B424="",C424="",D424="",E424="",F424="",K424="",M424=""),"Completar campos",IF(OR(NOT(ISNUMBER(B424)),NOT(ISNUMBER(F424)),AND(G424&lt;&gt;"",NOT(ISNUMBER(G424))),AND(I424&lt;&gt;"",NOT(ISNUMBER(I424)))),"Revisar data/valor",IF(B424&lt;&gt;INT(B424),"Remover horário",IF(OR(F424&lt;0,G424&lt;0,I424&lt;0,G424&gt;F424),"Revisar valores",IF(COUNTIF($A$8:$A$507,A424)&gt;1,"ID duplicado",IF(AND(K424&lt;&gt;"Confirmada",K424&lt;&gt;"Pendente",K424&lt;&gt;"Cancelada"),"Status inválido",IF(I424&gt;H424,"Recebido acima da venda",IF(AND(K424="Cancelada",I424&gt;0),"Cancelada com recebimento","")))))))))</x:f>
      </x:c>
      <x:c r="M424" s="24"/>
    </x:row>
    <x:row r="425" ht="22" customHeight="1">
      <x:c r="A425" s="24"/>
      <x:c r="B425" s="28"/>
      <x:c r="C425" s="24"/>
      <x:c r="D425" s="24"/>
      <x:c r="E425" s="24"/>
      <x:c r="F425" s="36"/>
      <x:c r="G425" s="36"/>
      <x:c r="H425" s="37" t="str">
        <x:f>IF(OR(A425="",NOT(ISNUMBER(F425)),AND(G425&lt;&gt;"",NOT(ISNUMBER(G425)))),"",ROUND(F425-G425,2))</x:f>
      </x:c>
      <x:c r="I425" s="36"/>
      <x:c r="J425" s="37" t="str">
        <x:f>IF(OR(NOT(ISNUMBER(H425)),AND(I425&lt;&gt;"",NOT(ISNUMBER(I425)))),"",H425-I425)</x:f>
      </x:c>
      <x:c r="K425" s="24"/>
      <x:c r="L425" s="26" t="str">
        <x:f>IF(COUNTA(A425:G425)+COUNTA(I425)+COUNTA(K425)+COUNTA(M425)=0,"",IF(OR(A425="",B425="",C425="",D425="",E425="",F425="",K425="",M425=""),"Completar campos",IF(OR(NOT(ISNUMBER(B425)),NOT(ISNUMBER(F425)),AND(G425&lt;&gt;"",NOT(ISNUMBER(G425))),AND(I425&lt;&gt;"",NOT(ISNUMBER(I425)))),"Revisar data/valor",IF(B425&lt;&gt;INT(B425),"Remover horário",IF(OR(F425&lt;0,G425&lt;0,I425&lt;0,G425&gt;F425),"Revisar valores",IF(COUNTIF($A$8:$A$507,A425)&gt;1,"ID duplicado",IF(AND(K425&lt;&gt;"Confirmada",K425&lt;&gt;"Pendente",K425&lt;&gt;"Cancelada"),"Status inválido",IF(I425&gt;H425,"Recebido acima da venda",IF(AND(K425="Cancelada",I425&gt;0),"Cancelada com recebimento","")))))))))</x:f>
      </x:c>
      <x:c r="M425" s="24"/>
    </x:row>
    <x:row r="426" ht="22" customHeight="1">
      <x:c r="A426" s="24"/>
      <x:c r="B426" s="28"/>
      <x:c r="C426" s="24"/>
      <x:c r="D426" s="24"/>
      <x:c r="E426" s="24"/>
      <x:c r="F426" s="36"/>
      <x:c r="G426" s="36"/>
      <x:c r="H426" s="37" t="str">
        <x:f>IF(OR(A426="",NOT(ISNUMBER(F426)),AND(G426&lt;&gt;"",NOT(ISNUMBER(G426)))),"",ROUND(F426-G426,2))</x:f>
      </x:c>
      <x:c r="I426" s="36"/>
      <x:c r="J426" s="37" t="str">
        <x:f>IF(OR(NOT(ISNUMBER(H426)),AND(I426&lt;&gt;"",NOT(ISNUMBER(I426)))),"",H426-I426)</x:f>
      </x:c>
      <x:c r="K426" s="24"/>
      <x:c r="L426" s="26" t="str">
        <x:f>IF(COUNTA(A426:G426)+COUNTA(I426)+COUNTA(K426)+COUNTA(M426)=0,"",IF(OR(A426="",B426="",C426="",D426="",E426="",F426="",K426="",M426=""),"Completar campos",IF(OR(NOT(ISNUMBER(B426)),NOT(ISNUMBER(F426)),AND(G426&lt;&gt;"",NOT(ISNUMBER(G426))),AND(I426&lt;&gt;"",NOT(ISNUMBER(I426)))),"Revisar data/valor",IF(B426&lt;&gt;INT(B426),"Remover horário",IF(OR(F426&lt;0,G426&lt;0,I426&lt;0,G426&gt;F426),"Revisar valores",IF(COUNTIF($A$8:$A$507,A426)&gt;1,"ID duplicado",IF(AND(K426&lt;&gt;"Confirmada",K426&lt;&gt;"Pendente",K426&lt;&gt;"Cancelada"),"Status inválido",IF(I426&gt;H426,"Recebido acima da venda",IF(AND(K426="Cancelada",I426&gt;0),"Cancelada com recebimento","")))))))))</x:f>
      </x:c>
      <x:c r="M426" s="24"/>
    </x:row>
    <x:row r="427" ht="22" customHeight="1">
      <x:c r="A427" s="24"/>
      <x:c r="B427" s="28"/>
      <x:c r="C427" s="24"/>
      <x:c r="D427" s="24"/>
      <x:c r="E427" s="24"/>
      <x:c r="F427" s="36"/>
      <x:c r="G427" s="36"/>
      <x:c r="H427" s="37" t="str">
        <x:f>IF(OR(A427="",NOT(ISNUMBER(F427)),AND(G427&lt;&gt;"",NOT(ISNUMBER(G427)))),"",ROUND(F427-G427,2))</x:f>
      </x:c>
      <x:c r="I427" s="36"/>
      <x:c r="J427" s="37" t="str">
        <x:f>IF(OR(NOT(ISNUMBER(H427)),AND(I427&lt;&gt;"",NOT(ISNUMBER(I427)))),"",H427-I427)</x:f>
      </x:c>
      <x:c r="K427" s="24"/>
      <x:c r="L427" s="26" t="str">
        <x:f>IF(COUNTA(A427:G427)+COUNTA(I427)+COUNTA(K427)+COUNTA(M427)=0,"",IF(OR(A427="",B427="",C427="",D427="",E427="",F427="",K427="",M427=""),"Completar campos",IF(OR(NOT(ISNUMBER(B427)),NOT(ISNUMBER(F427)),AND(G427&lt;&gt;"",NOT(ISNUMBER(G427))),AND(I427&lt;&gt;"",NOT(ISNUMBER(I427)))),"Revisar data/valor",IF(B427&lt;&gt;INT(B427),"Remover horário",IF(OR(F427&lt;0,G427&lt;0,I427&lt;0,G427&gt;F427),"Revisar valores",IF(COUNTIF($A$8:$A$507,A427)&gt;1,"ID duplicado",IF(AND(K427&lt;&gt;"Confirmada",K427&lt;&gt;"Pendente",K427&lt;&gt;"Cancelada"),"Status inválido",IF(I427&gt;H427,"Recebido acima da venda",IF(AND(K427="Cancelada",I427&gt;0),"Cancelada com recebimento","")))))))))</x:f>
      </x:c>
      <x:c r="M427" s="24"/>
    </x:row>
    <x:row r="428" ht="22" customHeight="1">
      <x:c r="A428" s="24"/>
      <x:c r="B428" s="28"/>
      <x:c r="C428" s="24"/>
      <x:c r="D428" s="24"/>
      <x:c r="E428" s="24"/>
      <x:c r="F428" s="36"/>
      <x:c r="G428" s="36"/>
      <x:c r="H428" s="37" t="str">
        <x:f>IF(OR(A428="",NOT(ISNUMBER(F428)),AND(G428&lt;&gt;"",NOT(ISNUMBER(G428)))),"",ROUND(F428-G428,2))</x:f>
      </x:c>
      <x:c r="I428" s="36"/>
      <x:c r="J428" s="37" t="str">
        <x:f>IF(OR(NOT(ISNUMBER(H428)),AND(I428&lt;&gt;"",NOT(ISNUMBER(I428)))),"",H428-I428)</x:f>
      </x:c>
      <x:c r="K428" s="24"/>
      <x:c r="L428" s="26" t="str">
        <x:f>IF(COUNTA(A428:G428)+COUNTA(I428)+COUNTA(K428)+COUNTA(M428)=0,"",IF(OR(A428="",B428="",C428="",D428="",E428="",F428="",K428="",M428=""),"Completar campos",IF(OR(NOT(ISNUMBER(B428)),NOT(ISNUMBER(F428)),AND(G428&lt;&gt;"",NOT(ISNUMBER(G428))),AND(I428&lt;&gt;"",NOT(ISNUMBER(I428)))),"Revisar data/valor",IF(B428&lt;&gt;INT(B428),"Remover horário",IF(OR(F428&lt;0,G428&lt;0,I428&lt;0,G428&gt;F428),"Revisar valores",IF(COUNTIF($A$8:$A$507,A428)&gt;1,"ID duplicado",IF(AND(K428&lt;&gt;"Confirmada",K428&lt;&gt;"Pendente",K428&lt;&gt;"Cancelada"),"Status inválido",IF(I428&gt;H428,"Recebido acima da venda",IF(AND(K428="Cancelada",I428&gt;0),"Cancelada com recebimento","")))))))))</x:f>
      </x:c>
      <x:c r="M428" s="24"/>
    </x:row>
    <x:row r="429" ht="22" customHeight="1">
      <x:c r="A429" s="24"/>
      <x:c r="B429" s="28"/>
      <x:c r="C429" s="24"/>
      <x:c r="D429" s="24"/>
      <x:c r="E429" s="24"/>
      <x:c r="F429" s="36"/>
      <x:c r="G429" s="36"/>
      <x:c r="H429" s="37" t="str">
        <x:f>IF(OR(A429="",NOT(ISNUMBER(F429)),AND(G429&lt;&gt;"",NOT(ISNUMBER(G429)))),"",ROUND(F429-G429,2))</x:f>
      </x:c>
      <x:c r="I429" s="36"/>
      <x:c r="J429" s="37" t="str">
        <x:f>IF(OR(NOT(ISNUMBER(H429)),AND(I429&lt;&gt;"",NOT(ISNUMBER(I429)))),"",H429-I429)</x:f>
      </x:c>
      <x:c r="K429" s="24"/>
      <x:c r="L429" s="26" t="str">
        <x:f>IF(COUNTA(A429:G429)+COUNTA(I429)+COUNTA(K429)+COUNTA(M429)=0,"",IF(OR(A429="",B429="",C429="",D429="",E429="",F429="",K429="",M429=""),"Completar campos",IF(OR(NOT(ISNUMBER(B429)),NOT(ISNUMBER(F429)),AND(G429&lt;&gt;"",NOT(ISNUMBER(G429))),AND(I429&lt;&gt;"",NOT(ISNUMBER(I429)))),"Revisar data/valor",IF(B429&lt;&gt;INT(B429),"Remover horário",IF(OR(F429&lt;0,G429&lt;0,I429&lt;0,G429&gt;F429),"Revisar valores",IF(COUNTIF($A$8:$A$507,A429)&gt;1,"ID duplicado",IF(AND(K429&lt;&gt;"Confirmada",K429&lt;&gt;"Pendente",K429&lt;&gt;"Cancelada"),"Status inválido",IF(I429&gt;H429,"Recebido acima da venda",IF(AND(K429="Cancelada",I429&gt;0),"Cancelada com recebimento","")))))))))</x:f>
      </x:c>
      <x:c r="M429" s="24"/>
    </x:row>
    <x:row r="430" ht="22" customHeight="1">
      <x:c r="A430" s="24"/>
      <x:c r="B430" s="28"/>
      <x:c r="C430" s="24"/>
      <x:c r="D430" s="24"/>
      <x:c r="E430" s="24"/>
      <x:c r="F430" s="36"/>
      <x:c r="G430" s="36"/>
      <x:c r="H430" s="37" t="str">
        <x:f>IF(OR(A430="",NOT(ISNUMBER(F430)),AND(G430&lt;&gt;"",NOT(ISNUMBER(G430)))),"",ROUND(F430-G430,2))</x:f>
      </x:c>
      <x:c r="I430" s="36"/>
      <x:c r="J430" s="37" t="str">
        <x:f>IF(OR(NOT(ISNUMBER(H430)),AND(I430&lt;&gt;"",NOT(ISNUMBER(I430)))),"",H430-I430)</x:f>
      </x:c>
      <x:c r="K430" s="24"/>
      <x:c r="L430" s="26" t="str">
        <x:f>IF(COUNTA(A430:G430)+COUNTA(I430)+COUNTA(K430)+COUNTA(M430)=0,"",IF(OR(A430="",B430="",C430="",D430="",E430="",F430="",K430="",M430=""),"Completar campos",IF(OR(NOT(ISNUMBER(B430)),NOT(ISNUMBER(F430)),AND(G430&lt;&gt;"",NOT(ISNUMBER(G430))),AND(I430&lt;&gt;"",NOT(ISNUMBER(I430)))),"Revisar data/valor",IF(B430&lt;&gt;INT(B430),"Remover horário",IF(OR(F430&lt;0,G430&lt;0,I430&lt;0,G430&gt;F430),"Revisar valores",IF(COUNTIF($A$8:$A$507,A430)&gt;1,"ID duplicado",IF(AND(K430&lt;&gt;"Confirmada",K430&lt;&gt;"Pendente",K430&lt;&gt;"Cancelada"),"Status inválido",IF(I430&gt;H430,"Recebido acima da venda",IF(AND(K430="Cancelada",I430&gt;0),"Cancelada com recebimento","")))))))))</x:f>
      </x:c>
      <x:c r="M430" s="24"/>
    </x:row>
    <x:row r="431" ht="22" customHeight="1">
      <x:c r="A431" s="24"/>
      <x:c r="B431" s="28"/>
      <x:c r="C431" s="24"/>
      <x:c r="D431" s="24"/>
      <x:c r="E431" s="24"/>
      <x:c r="F431" s="36"/>
      <x:c r="G431" s="36"/>
      <x:c r="H431" s="37" t="str">
        <x:f>IF(OR(A431="",NOT(ISNUMBER(F431)),AND(G431&lt;&gt;"",NOT(ISNUMBER(G431)))),"",ROUND(F431-G431,2))</x:f>
      </x:c>
      <x:c r="I431" s="36"/>
      <x:c r="J431" s="37" t="str">
        <x:f>IF(OR(NOT(ISNUMBER(H431)),AND(I431&lt;&gt;"",NOT(ISNUMBER(I431)))),"",H431-I431)</x:f>
      </x:c>
      <x:c r="K431" s="24"/>
      <x:c r="L431" s="26" t="str">
        <x:f>IF(COUNTA(A431:G431)+COUNTA(I431)+COUNTA(K431)+COUNTA(M431)=0,"",IF(OR(A431="",B431="",C431="",D431="",E431="",F431="",K431="",M431=""),"Completar campos",IF(OR(NOT(ISNUMBER(B431)),NOT(ISNUMBER(F431)),AND(G431&lt;&gt;"",NOT(ISNUMBER(G431))),AND(I431&lt;&gt;"",NOT(ISNUMBER(I431)))),"Revisar data/valor",IF(B431&lt;&gt;INT(B431),"Remover horário",IF(OR(F431&lt;0,G431&lt;0,I431&lt;0,G431&gt;F431),"Revisar valores",IF(COUNTIF($A$8:$A$507,A431)&gt;1,"ID duplicado",IF(AND(K431&lt;&gt;"Confirmada",K431&lt;&gt;"Pendente",K431&lt;&gt;"Cancelada"),"Status inválido",IF(I431&gt;H431,"Recebido acima da venda",IF(AND(K431="Cancelada",I431&gt;0),"Cancelada com recebimento","")))))))))</x:f>
      </x:c>
      <x:c r="M431" s="24"/>
    </x:row>
    <x:row r="432" ht="22" customHeight="1">
      <x:c r="A432" s="24"/>
      <x:c r="B432" s="28"/>
      <x:c r="C432" s="24"/>
      <x:c r="D432" s="24"/>
      <x:c r="E432" s="24"/>
      <x:c r="F432" s="36"/>
      <x:c r="G432" s="36"/>
      <x:c r="H432" s="37" t="str">
        <x:f>IF(OR(A432="",NOT(ISNUMBER(F432)),AND(G432&lt;&gt;"",NOT(ISNUMBER(G432)))),"",ROUND(F432-G432,2))</x:f>
      </x:c>
      <x:c r="I432" s="36"/>
      <x:c r="J432" s="37" t="str">
        <x:f>IF(OR(NOT(ISNUMBER(H432)),AND(I432&lt;&gt;"",NOT(ISNUMBER(I432)))),"",H432-I432)</x:f>
      </x:c>
      <x:c r="K432" s="24"/>
      <x:c r="L432" s="26" t="str">
        <x:f>IF(COUNTA(A432:G432)+COUNTA(I432)+COUNTA(K432)+COUNTA(M432)=0,"",IF(OR(A432="",B432="",C432="",D432="",E432="",F432="",K432="",M432=""),"Completar campos",IF(OR(NOT(ISNUMBER(B432)),NOT(ISNUMBER(F432)),AND(G432&lt;&gt;"",NOT(ISNUMBER(G432))),AND(I432&lt;&gt;"",NOT(ISNUMBER(I432)))),"Revisar data/valor",IF(B432&lt;&gt;INT(B432),"Remover horário",IF(OR(F432&lt;0,G432&lt;0,I432&lt;0,G432&gt;F432),"Revisar valores",IF(COUNTIF($A$8:$A$507,A432)&gt;1,"ID duplicado",IF(AND(K432&lt;&gt;"Confirmada",K432&lt;&gt;"Pendente",K432&lt;&gt;"Cancelada"),"Status inválido",IF(I432&gt;H432,"Recebido acima da venda",IF(AND(K432="Cancelada",I432&gt;0),"Cancelada com recebimento","")))))))))</x:f>
      </x:c>
      <x:c r="M432" s="24"/>
    </x:row>
    <x:row r="433" ht="22" customHeight="1">
      <x:c r="A433" s="24"/>
      <x:c r="B433" s="28"/>
      <x:c r="C433" s="24"/>
      <x:c r="D433" s="24"/>
      <x:c r="E433" s="24"/>
      <x:c r="F433" s="36"/>
      <x:c r="G433" s="36"/>
      <x:c r="H433" s="37" t="str">
        <x:f>IF(OR(A433="",NOT(ISNUMBER(F433)),AND(G433&lt;&gt;"",NOT(ISNUMBER(G433)))),"",ROUND(F433-G433,2))</x:f>
      </x:c>
      <x:c r="I433" s="36"/>
      <x:c r="J433" s="37" t="str">
        <x:f>IF(OR(NOT(ISNUMBER(H433)),AND(I433&lt;&gt;"",NOT(ISNUMBER(I433)))),"",H433-I433)</x:f>
      </x:c>
      <x:c r="K433" s="24"/>
      <x:c r="L433" s="26" t="str">
        <x:f>IF(COUNTA(A433:G433)+COUNTA(I433)+COUNTA(K433)+COUNTA(M433)=0,"",IF(OR(A433="",B433="",C433="",D433="",E433="",F433="",K433="",M433=""),"Completar campos",IF(OR(NOT(ISNUMBER(B433)),NOT(ISNUMBER(F433)),AND(G433&lt;&gt;"",NOT(ISNUMBER(G433))),AND(I433&lt;&gt;"",NOT(ISNUMBER(I433)))),"Revisar data/valor",IF(B433&lt;&gt;INT(B433),"Remover horário",IF(OR(F433&lt;0,G433&lt;0,I433&lt;0,G433&gt;F433),"Revisar valores",IF(COUNTIF($A$8:$A$507,A433)&gt;1,"ID duplicado",IF(AND(K433&lt;&gt;"Confirmada",K433&lt;&gt;"Pendente",K433&lt;&gt;"Cancelada"),"Status inválido",IF(I433&gt;H433,"Recebido acima da venda",IF(AND(K433="Cancelada",I433&gt;0),"Cancelada com recebimento","")))))))))</x:f>
      </x:c>
      <x:c r="M433" s="24"/>
    </x:row>
    <x:row r="434" ht="22" customHeight="1">
      <x:c r="A434" s="24"/>
      <x:c r="B434" s="28"/>
      <x:c r="C434" s="24"/>
      <x:c r="D434" s="24"/>
      <x:c r="E434" s="24"/>
      <x:c r="F434" s="36"/>
      <x:c r="G434" s="36"/>
      <x:c r="H434" s="37" t="str">
        <x:f>IF(OR(A434="",NOT(ISNUMBER(F434)),AND(G434&lt;&gt;"",NOT(ISNUMBER(G434)))),"",ROUND(F434-G434,2))</x:f>
      </x:c>
      <x:c r="I434" s="36"/>
      <x:c r="J434" s="37" t="str">
        <x:f>IF(OR(NOT(ISNUMBER(H434)),AND(I434&lt;&gt;"",NOT(ISNUMBER(I434)))),"",H434-I434)</x:f>
      </x:c>
      <x:c r="K434" s="24"/>
      <x:c r="L434" s="26" t="str">
        <x:f>IF(COUNTA(A434:G434)+COUNTA(I434)+COUNTA(K434)+COUNTA(M434)=0,"",IF(OR(A434="",B434="",C434="",D434="",E434="",F434="",K434="",M434=""),"Completar campos",IF(OR(NOT(ISNUMBER(B434)),NOT(ISNUMBER(F434)),AND(G434&lt;&gt;"",NOT(ISNUMBER(G434))),AND(I434&lt;&gt;"",NOT(ISNUMBER(I434)))),"Revisar data/valor",IF(B434&lt;&gt;INT(B434),"Remover horário",IF(OR(F434&lt;0,G434&lt;0,I434&lt;0,G434&gt;F434),"Revisar valores",IF(COUNTIF($A$8:$A$507,A434)&gt;1,"ID duplicado",IF(AND(K434&lt;&gt;"Confirmada",K434&lt;&gt;"Pendente",K434&lt;&gt;"Cancelada"),"Status inválido",IF(I434&gt;H434,"Recebido acima da venda",IF(AND(K434="Cancelada",I434&gt;0),"Cancelada com recebimento","")))))))))</x:f>
      </x:c>
      <x:c r="M434" s="24"/>
    </x:row>
    <x:row r="435" ht="22" customHeight="1">
      <x:c r="A435" s="24"/>
      <x:c r="B435" s="28"/>
      <x:c r="C435" s="24"/>
      <x:c r="D435" s="24"/>
      <x:c r="E435" s="24"/>
      <x:c r="F435" s="36"/>
      <x:c r="G435" s="36"/>
      <x:c r="H435" s="37" t="str">
        <x:f>IF(OR(A435="",NOT(ISNUMBER(F435)),AND(G435&lt;&gt;"",NOT(ISNUMBER(G435)))),"",ROUND(F435-G435,2))</x:f>
      </x:c>
      <x:c r="I435" s="36"/>
      <x:c r="J435" s="37" t="str">
        <x:f>IF(OR(NOT(ISNUMBER(H435)),AND(I435&lt;&gt;"",NOT(ISNUMBER(I435)))),"",H435-I435)</x:f>
      </x:c>
      <x:c r="K435" s="24"/>
      <x:c r="L435" s="26" t="str">
        <x:f>IF(COUNTA(A435:G435)+COUNTA(I435)+COUNTA(K435)+COUNTA(M435)=0,"",IF(OR(A435="",B435="",C435="",D435="",E435="",F435="",K435="",M435=""),"Completar campos",IF(OR(NOT(ISNUMBER(B435)),NOT(ISNUMBER(F435)),AND(G435&lt;&gt;"",NOT(ISNUMBER(G435))),AND(I435&lt;&gt;"",NOT(ISNUMBER(I435)))),"Revisar data/valor",IF(B435&lt;&gt;INT(B435),"Remover horário",IF(OR(F435&lt;0,G435&lt;0,I435&lt;0,G435&gt;F435),"Revisar valores",IF(COUNTIF($A$8:$A$507,A435)&gt;1,"ID duplicado",IF(AND(K435&lt;&gt;"Confirmada",K435&lt;&gt;"Pendente",K435&lt;&gt;"Cancelada"),"Status inválido",IF(I435&gt;H435,"Recebido acima da venda",IF(AND(K435="Cancelada",I435&gt;0),"Cancelada com recebimento","")))))))))</x:f>
      </x:c>
      <x:c r="M435" s="24"/>
    </x:row>
    <x:row r="436" ht="22" customHeight="1">
      <x:c r="A436" s="24"/>
      <x:c r="B436" s="28"/>
      <x:c r="C436" s="24"/>
      <x:c r="D436" s="24"/>
      <x:c r="E436" s="24"/>
      <x:c r="F436" s="36"/>
      <x:c r="G436" s="36"/>
      <x:c r="H436" s="37" t="str">
        <x:f>IF(OR(A436="",NOT(ISNUMBER(F436)),AND(G436&lt;&gt;"",NOT(ISNUMBER(G436)))),"",ROUND(F436-G436,2))</x:f>
      </x:c>
      <x:c r="I436" s="36"/>
      <x:c r="J436" s="37" t="str">
        <x:f>IF(OR(NOT(ISNUMBER(H436)),AND(I436&lt;&gt;"",NOT(ISNUMBER(I436)))),"",H436-I436)</x:f>
      </x:c>
      <x:c r="K436" s="24"/>
      <x:c r="L436" s="26" t="str">
        <x:f>IF(COUNTA(A436:G436)+COUNTA(I436)+COUNTA(K436)+COUNTA(M436)=0,"",IF(OR(A436="",B436="",C436="",D436="",E436="",F436="",K436="",M436=""),"Completar campos",IF(OR(NOT(ISNUMBER(B436)),NOT(ISNUMBER(F436)),AND(G436&lt;&gt;"",NOT(ISNUMBER(G436))),AND(I436&lt;&gt;"",NOT(ISNUMBER(I436)))),"Revisar data/valor",IF(B436&lt;&gt;INT(B436),"Remover horário",IF(OR(F436&lt;0,G436&lt;0,I436&lt;0,G436&gt;F436),"Revisar valores",IF(COUNTIF($A$8:$A$507,A436)&gt;1,"ID duplicado",IF(AND(K436&lt;&gt;"Confirmada",K436&lt;&gt;"Pendente",K436&lt;&gt;"Cancelada"),"Status inválido",IF(I436&gt;H436,"Recebido acima da venda",IF(AND(K436="Cancelada",I436&gt;0),"Cancelada com recebimento","")))))))))</x:f>
      </x:c>
      <x:c r="M436" s="24"/>
    </x:row>
    <x:row r="437" ht="22" customHeight="1">
      <x:c r="A437" s="24"/>
      <x:c r="B437" s="28"/>
      <x:c r="C437" s="24"/>
      <x:c r="D437" s="24"/>
      <x:c r="E437" s="24"/>
      <x:c r="F437" s="36"/>
      <x:c r="G437" s="36"/>
      <x:c r="H437" s="37" t="str">
        <x:f>IF(OR(A437="",NOT(ISNUMBER(F437)),AND(G437&lt;&gt;"",NOT(ISNUMBER(G437)))),"",ROUND(F437-G437,2))</x:f>
      </x:c>
      <x:c r="I437" s="36"/>
      <x:c r="J437" s="37" t="str">
        <x:f>IF(OR(NOT(ISNUMBER(H437)),AND(I437&lt;&gt;"",NOT(ISNUMBER(I437)))),"",H437-I437)</x:f>
      </x:c>
      <x:c r="K437" s="24"/>
      <x:c r="L437" s="26" t="str">
        <x:f>IF(COUNTA(A437:G437)+COUNTA(I437)+COUNTA(K437)+COUNTA(M437)=0,"",IF(OR(A437="",B437="",C437="",D437="",E437="",F437="",K437="",M437=""),"Completar campos",IF(OR(NOT(ISNUMBER(B437)),NOT(ISNUMBER(F437)),AND(G437&lt;&gt;"",NOT(ISNUMBER(G437))),AND(I437&lt;&gt;"",NOT(ISNUMBER(I437)))),"Revisar data/valor",IF(B437&lt;&gt;INT(B437),"Remover horário",IF(OR(F437&lt;0,G437&lt;0,I437&lt;0,G437&gt;F437),"Revisar valores",IF(COUNTIF($A$8:$A$507,A437)&gt;1,"ID duplicado",IF(AND(K437&lt;&gt;"Confirmada",K437&lt;&gt;"Pendente",K437&lt;&gt;"Cancelada"),"Status inválido",IF(I437&gt;H437,"Recebido acima da venda",IF(AND(K437="Cancelada",I437&gt;0),"Cancelada com recebimento","")))))))))</x:f>
      </x:c>
      <x:c r="M437" s="24"/>
    </x:row>
    <x:row r="438" ht="22" customHeight="1">
      <x:c r="A438" s="24"/>
      <x:c r="B438" s="28"/>
      <x:c r="C438" s="24"/>
      <x:c r="D438" s="24"/>
      <x:c r="E438" s="24"/>
      <x:c r="F438" s="36"/>
      <x:c r="G438" s="36"/>
      <x:c r="H438" s="37" t="str">
        <x:f>IF(OR(A438="",NOT(ISNUMBER(F438)),AND(G438&lt;&gt;"",NOT(ISNUMBER(G438)))),"",ROUND(F438-G438,2))</x:f>
      </x:c>
      <x:c r="I438" s="36"/>
      <x:c r="J438" s="37" t="str">
        <x:f>IF(OR(NOT(ISNUMBER(H438)),AND(I438&lt;&gt;"",NOT(ISNUMBER(I438)))),"",H438-I438)</x:f>
      </x:c>
      <x:c r="K438" s="24"/>
      <x:c r="L438" s="26" t="str">
        <x:f>IF(COUNTA(A438:G438)+COUNTA(I438)+COUNTA(K438)+COUNTA(M438)=0,"",IF(OR(A438="",B438="",C438="",D438="",E438="",F438="",K438="",M438=""),"Completar campos",IF(OR(NOT(ISNUMBER(B438)),NOT(ISNUMBER(F438)),AND(G438&lt;&gt;"",NOT(ISNUMBER(G438))),AND(I438&lt;&gt;"",NOT(ISNUMBER(I438)))),"Revisar data/valor",IF(B438&lt;&gt;INT(B438),"Remover horário",IF(OR(F438&lt;0,G438&lt;0,I438&lt;0,G438&gt;F438),"Revisar valores",IF(COUNTIF($A$8:$A$507,A438)&gt;1,"ID duplicado",IF(AND(K438&lt;&gt;"Confirmada",K438&lt;&gt;"Pendente",K438&lt;&gt;"Cancelada"),"Status inválido",IF(I438&gt;H438,"Recebido acima da venda",IF(AND(K438="Cancelada",I438&gt;0),"Cancelada com recebimento","")))))))))</x:f>
      </x:c>
      <x:c r="M438" s="24"/>
    </x:row>
    <x:row r="439" ht="22" customHeight="1">
      <x:c r="A439" s="24"/>
      <x:c r="B439" s="28"/>
      <x:c r="C439" s="24"/>
      <x:c r="D439" s="24"/>
      <x:c r="E439" s="24"/>
      <x:c r="F439" s="36"/>
      <x:c r="G439" s="36"/>
      <x:c r="H439" s="37" t="str">
        <x:f>IF(OR(A439="",NOT(ISNUMBER(F439)),AND(G439&lt;&gt;"",NOT(ISNUMBER(G439)))),"",ROUND(F439-G439,2))</x:f>
      </x:c>
      <x:c r="I439" s="36"/>
      <x:c r="J439" s="37" t="str">
        <x:f>IF(OR(NOT(ISNUMBER(H439)),AND(I439&lt;&gt;"",NOT(ISNUMBER(I439)))),"",H439-I439)</x:f>
      </x:c>
      <x:c r="K439" s="24"/>
      <x:c r="L439" s="26" t="str">
        <x:f>IF(COUNTA(A439:G439)+COUNTA(I439)+COUNTA(K439)+COUNTA(M439)=0,"",IF(OR(A439="",B439="",C439="",D439="",E439="",F439="",K439="",M439=""),"Completar campos",IF(OR(NOT(ISNUMBER(B439)),NOT(ISNUMBER(F439)),AND(G439&lt;&gt;"",NOT(ISNUMBER(G439))),AND(I439&lt;&gt;"",NOT(ISNUMBER(I439)))),"Revisar data/valor",IF(B439&lt;&gt;INT(B439),"Remover horário",IF(OR(F439&lt;0,G439&lt;0,I439&lt;0,G439&gt;F439),"Revisar valores",IF(COUNTIF($A$8:$A$507,A439)&gt;1,"ID duplicado",IF(AND(K439&lt;&gt;"Confirmada",K439&lt;&gt;"Pendente",K439&lt;&gt;"Cancelada"),"Status inválido",IF(I439&gt;H439,"Recebido acima da venda",IF(AND(K439="Cancelada",I439&gt;0),"Cancelada com recebimento","")))))))))</x:f>
      </x:c>
      <x:c r="M439" s="24"/>
    </x:row>
    <x:row r="440" ht="22" customHeight="1">
      <x:c r="A440" s="24"/>
      <x:c r="B440" s="28"/>
      <x:c r="C440" s="24"/>
      <x:c r="D440" s="24"/>
      <x:c r="E440" s="24"/>
      <x:c r="F440" s="36"/>
      <x:c r="G440" s="36"/>
      <x:c r="H440" s="37" t="str">
        <x:f>IF(OR(A440="",NOT(ISNUMBER(F440)),AND(G440&lt;&gt;"",NOT(ISNUMBER(G440)))),"",ROUND(F440-G440,2))</x:f>
      </x:c>
      <x:c r="I440" s="36"/>
      <x:c r="J440" s="37" t="str">
        <x:f>IF(OR(NOT(ISNUMBER(H440)),AND(I440&lt;&gt;"",NOT(ISNUMBER(I440)))),"",H440-I440)</x:f>
      </x:c>
      <x:c r="K440" s="24"/>
      <x:c r="L440" s="26" t="str">
        <x:f>IF(COUNTA(A440:G440)+COUNTA(I440)+COUNTA(K440)+COUNTA(M440)=0,"",IF(OR(A440="",B440="",C440="",D440="",E440="",F440="",K440="",M440=""),"Completar campos",IF(OR(NOT(ISNUMBER(B440)),NOT(ISNUMBER(F440)),AND(G440&lt;&gt;"",NOT(ISNUMBER(G440))),AND(I440&lt;&gt;"",NOT(ISNUMBER(I440)))),"Revisar data/valor",IF(B440&lt;&gt;INT(B440),"Remover horário",IF(OR(F440&lt;0,G440&lt;0,I440&lt;0,G440&gt;F440),"Revisar valores",IF(COUNTIF($A$8:$A$507,A440)&gt;1,"ID duplicado",IF(AND(K440&lt;&gt;"Confirmada",K440&lt;&gt;"Pendente",K440&lt;&gt;"Cancelada"),"Status inválido",IF(I440&gt;H440,"Recebido acima da venda",IF(AND(K440="Cancelada",I440&gt;0),"Cancelada com recebimento","")))))))))</x:f>
      </x:c>
      <x:c r="M440" s="24"/>
    </x:row>
    <x:row r="441" ht="22" customHeight="1">
      <x:c r="A441" s="24"/>
      <x:c r="B441" s="28"/>
      <x:c r="C441" s="24"/>
      <x:c r="D441" s="24"/>
      <x:c r="E441" s="24"/>
      <x:c r="F441" s="36"/>
      <x:c r="G441" s="36"/>
      <x:c r="H441" s="37" t="str">
        <x:f>IF(OR(A441="",NOT(ISNUMBER(F441)),AND(G441&lt;&gt;"",NOT(ISNUMBER(G441)))),"",ROUND(F441-G441,2))</x:f>
      </x:c>
      <x:c r="I441" s="36"/>
      <x:c r="J441" s="37" t="str">
        <x:f>IF(OR(NOT(ISNUMBER(H441)),AND(I441&lt;&gt;"",NOT(ISNUMBER(I441)))),"",H441-I441)</x:f>
      </x:c>
      <x:c r="K441" s="24"/>
      <x:c r="L441" s="26" t="str">
        <x:f>IF(COUNTA(A441:G441)+COUNTA(I441)+COUNTA(K441)+COUNTA(M441)=0,"",IF(OR(A441="",B441="",C441="",D441="",E441="",F441="",K441="",M441=""),"Completar campos",IF(OR(NOT(ISNUMBER(B441)),NOT(ISNUMBER(F441)),AND(G441&lt;&gt;"",NOT(ISNUMBER(G441))),AND(I441&lt;&gt;"",NOT(ISNUMBER(I441)))),"Revisar data/valor",IF(B441&lt;&gt;INT(B441),"Remover horário",IF(OR(F441&lt;0,G441&lt;0,I441&lt;0,G441&gt;F441),"Revisar valores",IF(COUNTIF($A$8:$A$507,A441)&gt;1,"ID duplicado",IF(AND(K441&lt;&gt;"Confirmada",K441&lt;&gt;"Pendente",K441&lt;&gt;"Cancelada"),"Status inválido",IF(I441&gt;H441,"Recebido acima da venda",IF(AND(K441="Cancelada",I441&gt;0),"Cancelada com recebimento","")))))))))</x:f>
      </x:c>
      <x:c r="M441" s="24"/>
    </x:row>
    <x:row r="442" ht="22" customHeight="1">
      <x:c r="A442" s="24"/>
      <x:c r="B442" s="28"/>
      <x:c r="C442" s="24"/>
      <x:c r="D442" s="24"/>
      <x:c r="E442" s="24"/>
      <x:c r="F442" s="36"/>
      <x:c r="G442" s="36"/>
      <x:c r="H442" s="37" t="str">
        <x:f>IF(OR(A442="",NOT(ISNUMBER(F442)),AND(G442&lt;&gt;"",NOT(ISNUMBER(G442)))),"",ROUND(F442-G442,2))</x:f>
      </x:c>
      <x:c r="I442" s="36"/>
      <x:c r="J442" s="37" t="str">
        <x:f>IF(OR(NOT(ISNUMBER(H442)),AND(I442&lt;&gt;"",NOT(ISNUMBER(I442)))),"",H442-I442)</x:f>
      </x:c>
      <x:c r="K442" s="24"/>
      <x:c r="L442" s="26" t="str">
        <x:f>IF(COUNTA(A442:G442)+COUNTA(I442)+COUNTA(K442)+COUNTA(M442)=0,"",IF(OR(A442="",B442="",C442="",D442="",E442="",F442="",K442="",M442=""),"Completar campos",IF(OR(NOT(ISNUMBER(B442)),NOT(ISNUMBER(F442)),AND(G442&lt;&gt;"",NOT(ISNUMBER(G442))),AND(I442&lt;&gt;"",NOT(ISNUMBER(I442)))),"Revisar data/valor",IF(B442&lt;&gt;INT(B442),"Remover horário",IF(OR(F442&lt;0,G442&lt;0,I442&lt;0,G442&gt;F442),"Revisar valores",IF(COUNTIF($A$8:$A$507,A442)&gt;1,"ID duplicado",IF(AND(K442&lt;&gt;"Confirmada",K442&lt;&gt;"Pendente",K442&lt;&gt;"Cancelada"),"Status inválido",IF(I442&gt;H442,"Recebido acima da venda",IF(AND(K442="Cancelada",I442&gt;0),"Cancelada com recebimento","")))))))))</x:f>
      </x:c>
      <x:c r="M442" s="24"/>
    </x:row>
    <x:row r="443" ht="22" customHeight="1">
      <x:c r="A443" s="24"/>
      <x:c r="B443" s="28"/>
      <x:c r="C443" s="24"/>
      <x:c r="D443" s="24"/>
      <x:c r="E443" s="24"/>
      <x:c r="F443" s="36"/>
      <x:c r="G443" s="36"/>
      <x:c r="H443" s="37" t="str">
        <x:f>IF(OR(A443="",NOT(ISNUMBER(F443)),AND(G443&lt;&gt;"",NOT(ISNUMBER(G443)))),"",ROUND(F443-G443,2))</x:f>
      </x:c>
      <x:c r="I443" s="36"/>
      <x:c r="J443" s="37" t="str">
        <x:f>IF(OR(NOT(ISNUMBER(H443)),AND(I443&lt;&gt;"",NOT(ISNUMBER(I443)))),"",H443-I443)</x:f>
      </x:c>
      <x:c r="K443" s="24"/>
      <x:c r="L443" s="26" t="str">
        <x:f>IF(COUNTA(A443:G443)+COUNTA(I443)+COUNTA(K443)+COUNTA(M443)=0,"",IF(OR(A443="",B443="",C443="",D443="",E443="",F443="",K443="",M443=""),"Completar campos",IF(OR(NOT(ISNUMBER(B443)),NOT(ISNUMBER(F443)),AND(G443&lt;&gt;"",NOT(ISNUMBER(G443))),AND(I443&lt;&gt;"",NOT(ISNUMBER(I443)))),"Revisar data/valor",IF(B443&lt;&gt;INT(B443),"Remover horário",IF(OR(F443&lt;0,G443&lt;0,I443&lt;0,G443&gt;F443),"Revisar valores",IF(COUNTIF($A$8:$A$507,A443)&gt;1,"ID duplicado",IF(AND(K443&lt;&gt;"Confirmada",K443&lt;&gt;"Pendente",K443&lt;&gt;"Cancelada"),"Status inválido",IF(I443&gt;H443,"Recebido acima da venda",IF(AND(K443="Cancelada",I443&gt;0),"Cancelada com recebimento","")))))))))</x:f>
      </x:c>
      <x:c r="M443" s="24"/>
    </x:row>
    <x:row r="444" ht="22" customHeight="1">
      <x:c r="A444" s="24"/>
      <x:c r="B444" s="28"/>
      <x:c r="C444" s="24"/>
      <x:c r="D444" s="24"/>
      <x:c r="E444" s="24"/>
      <x:c r="F444" s="36"/>
      <x:c r="G444" s="36"/>
      <x:c r="H444" s="37" t="str">
        <x:f>IF(OR(A444="",NOT(ISNUMBER(F444)),AND(G444&lt;&gt;"",NOT(ISNUMBER(G444)))),"",ROUND(F444-G444,2))</x:f>
      </x:c>
      <x:c r="I444" s="36"/>
      <x:c r="J444" s="37" t="str">
        <x:f>IF(OR(NOT(ISNUMBER(H444)),AND(I444&lt;&gt;"",NOT(ISNUMBER(I444)))),"",H444-I444)</x:f>
      </x:c>
      <x:c r="K444" s="24"/>
      <x:c r="L444" s="26" t="str">
        <x:f>IF(COUNTA(A444:G444)+COUNTA(I444)+COUNTA(K444)+COUNTA(M444)=0,"",IF(OR(A444="",B444="",C444="",D444="",E444="",F444="",K444="",M444=""),"Completar campos",IF(OR(NOT(ISNUMBER(B444)),NOT(ISNUMBER(F444)),AND(G444&lt;&gt;"",NOT(ISNUMBER(G444))),AND(I444&lt;&gt;"",NOT(ISNUMBER(I444)))),"Revisar data/valor",IF(B444&lt;&gt;INT(B444),"Remover horário",IF(OR(F444&lt;0,G444&lt;0,I444&lt;0,G444&gt;F444),"Revisar valores",IF(COUNTIF($A$8:$A$507,A444)&gt;1,"ID duplicado",IF(AND(K444&lt;&gt;"Confirmada",K444&lt;&gt;"Pendente",K444&lt;&gt;"Cancelada"),"Status inválido",IF(I444&gt;H444,"Recebido acima da venda",IF(AND(K444="Cancelada",I444&gt;0),"Cancelada com recebimento","")))))))))</x:f>
      </x:c>
      <x:c r="M444" s="24"/>
    </x:row>
    <x:row r="445" ht="22" customHeight="1">
      <x:c r="A445" s="24"/>
      <x:c r="B445" s="28"/>
      <x:c r="C445" s="24"/>
      <x:c r="D445" s="24"/>
      <x:c r="E445" s="24"/>
      <x:c r="F445" s="36"/>
      <x:c r="G445" s="36"/>
      <x:c r="H445" s="37" t="str">
        <x:f>IF(OR(A445="",NOT(ISNUMBER(F445)),AND(G445&lt;&gt;"",NOT(ISNUMBER(G445)))),"",ROUND(F445-G445,2))</x:f>
      </x:c>
      <x:c r="I445" s="36"/>
      <x:c r="J445" s="37" t="str">
        <x:f>IF(OR(NOT(ISNUMBER(H445)),AND(I445&lt;&gt;"",NOT(ISNUMBER(I445)))),"",H445-I445)</x:f>
      </x:c>
      <x:c r="K445" s="24"/>
      <x:c r="L445" s="26" t="str">
        <x:f>IF(COUNTA(A445:G445)+COUNTA(I445)+COUNTA(K445)+COUNTA(M445)=0,"",IF(OR(A445="",B445="",C445="",D445="",E445="",F445="",K445="",M445=""),"Completar campos",IF(OR(NOT(ISNUMBER(B445)),NOT(ISNUMBER(F445)),AND(G445&lt;&gt;"",NOT(ISNUMBER(G445))),AND(I445&lt;&gt;"",NOT(ISNUMBER(I445)))),"Revisar data/valor",IF(B445&lt;&gt;INT(B445),"Remover horário",IF(OR(F445&lt;0,G445&lt;0,I445&lt;0,G445&gt;F445),"Revisar valores",IF(COUNTIF($A$8:$A$507,A445)&gt;1,"ID duplicado",IF(AND(K445&lt;&gt;"Confirmada",K445&lt;&gt;"Pendente",K445&lt;&gt;"Cancelada"),"Status inválido",IF(I445&gt;H445,"Recebido acima da venda",IF(AND(K445="Cancelada",I445&gt;0),"Cancelada com recebimento","")))))))))</x:f>
      </x:c>
      <x:c r="M445" s="24"/>
    </x:row>
    <x:row r="446" ht="22" customHeight="1">
      <x:c r="A446" s="24"/>
      <x:c r="B446" s="28"/>
      <x:c r="C446" s="24"/>
      <x:c r="D446" s="24"/>
      <x:c r="E446" s="24"/>
      <x:c r="F446" s="36"/>
      <x:c r="G446" s="36"/>
      <x:c r="H446" s="37" t="str">
        <x:f>IF(OR(A446="",NOT(ISNUMBER(F446)),AND(G446&lt;&gt;"",NOT(ISNUMBER(G446)))),"",ROUND(F446-G446,2))</x:f>
      </x:c>
      <x:c r="I446" s="36"/>
      <x:c r="J446" s="37" t="str">
        <x:f>IF(OR(NOT(ISNUMBER(H446)),AND(I446&lt;&gt;"",NOT(ISNUMBER(I446)))),"",H446-I446)</x:f>
      </x:c>
      <x:c r="K446" s="24"/>
      <x:c r="L446" s="26" t="str">
        <x:f>IF(COUNTA(A446:G446)+COUNTA(I446)+COUNTA(K446)+COUNTA(M446)=0,"",IF(OR(A446="",B446="",C446="",D446="",E446="",F446="",K446="",M446=""),"Completar campos",IF(OR(NOT(ISNUMBER(B446)),NOT(ISNUMBER(F446)),AND(G446&lt;&gt;"",NOT(ISNUMBER(G446))),AND(I446&lt;&gt;"",NOT(ISNUMBER(I446)))),"Revisar data/valor",IF(B446&lt;&gt;INT(B446),"Remover horário",IF(OR(F446&lt;0,G446&lt;0,I446&lt;0,G446&gt;F446),"Revisar valores",IF(COUNTIF($A$8:$A$507,A446)&gt;1,"ID duplicado",IF(AND(K446&lt;&gt;"Confirmada",K446&lt;&gt;"Pendente",K446&lt;&gt;"Cancelada"),"Status inválido",IF(I446&gt;H446,"Recebido acima da venda",IF(AND(K446="Cancelada",I446&gt;0),"Cancelada com recebimento","")))))))))</x:f>
      </x:c>
      <x:c r="M446" s="24"/>
    </x:row>
    <x:row r="447" ht="22" customHeight="1">
      <x:c r="A447" s="24"/>
      <x:c r="B447" s="28"/>
      <x:c r="C447" s="24"/>
      <x:c r="D447" s="24"/>
      <x:c r="E447" s="24"/>
      <x:c r="F447" s="36"/>
      <x:c r="G447" s="36"/>
      <x:c r="H447" s="37" t="str">
        <x:f>IF(OR(A447="",NOT(ISNUMBER(F447)),AND(G447&lt;&gt;"",NOT(ISNUMBER(G447)))),"",ROUND(F447-G447,2))</x:f>
      </x:c>
      <x:c r="I447" s="36"/>
      <x:c r="J447" s="37" t="str">
        <x:f>IF(OR(NOT(ISNUMBER(H447)),AND(I447&lt;&gt;"",NOT(ISNUMBER(I447)))),"",H447-I447)</x:f>
      </x:c>
      <x:c r="K447" s="24"/>
      <x:c r="L447" s="26" t="str">
        <x:f>IF(COUNTA(A447:G447)+COUNTA(I447)+COUNTA(K447)+COUNTA(M447)=0,"",IF(OR(A447="",B447="",C447="",D447="",E447="",F447="",K447="",M447=""),"Completar campos",IF(OR(NOT(ISNUMBER(B447)),NOT(ISNUMBER(F447)),AND(G447&lt;&gt;"",NOT(ISNUMBER(G447))),AND(I447&lt;&gt;"",NOT(ISNUMBER(I447)))),"Revisar data/valor",IF(B447&lt;&gt;INT(B447),"Remover horário",IF(OR(F447&lt;0,G447&lt;0,I447&lt;0,G447&gt;F447),"Revisar valores",IF(COUNTIF($A$8:$A$507,A447)&gt;1,"ID duplicado",IF(AND(K447&lt;&gt;"Confirmada",K447&lt;&gt;"Pendente",K447&lt;&gt;"Cancelada"),"Status inválido",IF(I447&gt;H447,"Recebido acima da venda",IF(AND(K447="Cancelada",I447&gt;0),"Cancelada com recebimento","")))))))))</x:f>
      </x:c>
      <x:c r="M447" s="24"/>
    </x:row>
    <x:row r="448" ht="22" customHeight="1">
      <x:c r="A448" s="24"/>
      <x:c r="B448" s="28"/>
      <x:c r="C448" s="24"/>
      <x:c r="D448" s="24"/>
      <x:c r="E448" s="24"/>
      <x:c r="F448" s="36"/>
      <x:c r="G448" s="36"/>
      <x:c r="H448" s="37" t="str">
        <x:f>IF(OR(A448="",NOT(ISNUMBER(F448)),AND(G448&lt;&gt;"",NOT(ISNUMBER(G448)))),"",ROUND(F448-G448,2))</x:f>
      </x:c>
      <x:c r="I448" s="36"/>
      <x:c r="J448" s="37" t="str">
        <x:f>IF(OR(NOT(ISNUMBER(H448)),AND(I448&lt;&gt;"",NOT(ISNUMBER(I448)))),"",H448-I448)</x:f>
      </x:c>
      <x:c r="K448" s="24"/>
      <x:c r="L448" s="26" t="str">
        <x:f>IF(COUNTA(A448:G448)+COUNTA(I448)+COUNTA(K448)+COUNTA(M448)=0,"",IF(OR(A448="",B448="",C448="",D448="",E448="",F448="",K448="",M448=""),"Completar campos",IF(OR(NOT(ISNUMBER(B448)),NOT(ISNUMBER(F448)),AND(G448&lt;&gt;"",NOT(ISNUMBER(G448))),AND(I448&lt;&gt;"",NOT(ISNUMBER(I448)))),"Revisar data/valor",IF(B448&lt;&gt;INT(B448),"Remover horário",IF(OR(F448&lt;0,G448&lt;0,I448&lt;0,G448&gt;F448),"Revisar valores",IF(COUNTIF($A$8:$A$507,A448)&gt;1,"ID duplicado",IF(AND(K448&lt;&gt;"Confirmada",K448&lt;&gt;"Pendente",K448&lt;&gt;"Cancelada"),"Status inválido",IF(I448&gt;H448,"Recebido acima da venda",IF(AND(K448="Cancelada",I448&gt;0),"Cancelada com recebimento","")))))))))</x:f>
      </x:c>
      <x:c r="M448" s="24"/>
    </x:row>
    <x:row r="449" ht="22" customHeight="1">
      <x:c r="A449" s="24"/>
      <x:c r="B449" s="28"/>
      <x:c r="C449" s="24"/>
      <x:c r="D449" s="24"/>
      <x:c r="E449" s="24"/>
      <x:c r="F449" s="36"/>
      <x:c r="G449" s="36"/>
      <x:c r="H449" s="37" t="str">
        <x:f>IF(OR(A449="",NOT(ISNUMBER(F449)),AND(G449&lt;&gt;"",NOT(ISNUMBER(G449)))),"",ROUND(F449-G449,2))</x:f>
      </x:c>
      <x:c r="I449" s="36"/>
      <x:c r="J449" s="37" t="str">
        <x:f>IF(OR(NOT(ISNUMBER(H449)),AND(I449&lt;&gt;"",NOT(ISNUMBER(I449)))),"",H449-I449)</x:f>
      </x:c>
      <x:c r="K449" s="24"/>
      <x:c r="L449" s="26" t="str">
        <x:f>IF(COUNTA(A449:G449)+COUNTA(I449)+COUNTA(K449)+COUNTA(M449)=0,"",IF(OR(A449="",B449="",C449="",D449="",E449="",F449="",K449="",M449=""),"Completar campos",IF(OR(NOT(ISNUMBER(B449)),NOT(ISNUMBER(F449)),AND(G449&lt;&gt;"",NOT(ISNUMBER(G449))),AND(I449&lt;&gt;"",NOT(ISNUMBER(I449)))),"Revisar data/valor",IF(B449&lt;&gt;INT(B449),"Remover horário",IF(OR(F449&lt;0,G449&lt;0,I449&lt;0,G449&gt;F449),"Revisar valores",IF(COUNTIF($A$8:$A$507,A449)&gt;1,"ID duplicado",IF(AND(K449&lt;&gt;"Confirmada",K449&lt;&gt;"Pendente",K449&lt;&gt;"Cancelada"),"Status inválido",IF(I449&gt;H449,"Recebido acima da venda",IF(AND(K449="Cancelada",I449&gt;0),"Cancelada com recebimento","")))))))))</x:f>
      </x:c>
      <x:c r="M449" s="24"/>
    </x:row>
    <x:row r="450" ht="22" customHeight="1">
      <x:c r="A450" s="24"/>
      <x:c r="B450" s="28"/>
      <x:c r="C450" s="24"/>
      <x:c r="D450" s="24"/>
      <x:c r="E450" s="24"/>
      <x:c r="F450" s="36"/>
      <x:c r="G450" s="36"/>
      <x:c r="H450" s="37" t="str">
        <x:f>IF(OR(A450="",NOT(ISNUMBER(F450)),AND(G450&lt;&gt;"",NOT(ISNUMBER(G450)))),"",ROUND(F450-G450,2))</x:f>
      </x:c>
      <x:c r="I450" s="36"/>
      <x:c r="J450" s="37" t="str">
        <x:f>IF(OR(NOT(ISNUMBER(H450)),AND(I450&lt;&gt;"",NOT(ISNUMBER(I450)))),"",H450-I450)</x:f>
      </x:c>
      <x:c r="K450" s="24"/>
      <x:c r="L450" s="26" t="str">
        <x:f>IF(COUNTA(A450:G450)+COUNTA(I450)+COUNTA(K450)+COUNTA(M450)=0,"",IF(OR(A450="",B450="",C450="",D450="",E450="",F450="",K450="",M450=""),"Completar campos",IF(OR(NOT(ISNUMBER(B450)),NOT(ISNUMBER(F450)),AND(G450&lt;&gt;"",NOT(ISNUMBER(G450))),AND(I450&lt;&gt;"",NOT(ISNUMBER(I450)))),"Revisar data/valor",IF(B450&lt;&gt;INT(B450),"Remover horário",IF(OR(F450&lt;0,G450&lt;0,I450&lt;0,G450&gt;F450),"Revisar valores",IF(COUNTIF($A$8:$A$507,A450)&gt;1,"ID duplicado",IF(AND(K450&lt;&gt;"Confirmada",K450&lt;&gt;"Pendente",K450&lt;&gt;"Cancelada"),"Status inválido",IF(I450&gt;H450,"Recebido acima da venda",IF(AND(K450="Cancelada",I450&gt;0),"Cancelada com recebimento","")))))))))</x:f>
      </x:c>
      <x:c r="M450" s="24"/>
    </x:row>
    <x:row r="451" ht="22" customHeight="1">
      <x:c r="A451" s="24"/>
      <x:c r="B451" s="28"/>
      <x:c r="C451" s="24"/>
      <x:c r="D451" s="24"/>
      <x:c r="E451" s="24"/>
      <x:c r="F451" s="36"/>
      <x:c r="G451" s="36"/>
      <x:c r="H451" s="37" t="str">
        <x:f>IF(OR(A451="",NOT(ISNUMBER(F451)),AND(G451&lt;&gt;"",NOT(ISNUMBER(G451)))),"",ROUND(F451-G451,2))</x:f>
      </x:c>
      <x:c r="I451" s="36"/>
      <x:c r="J451" s="37" t="str">
        <x:f>IF(OR(NOT(ISNUMBER(H451)),AND(I451&lt;&gt;"",NOT(ISNUMBER(I451)))),"",H451-I451)</x:f>
      </x:c>
      <x:c r="K451" s="24"/>
      <x:c r="L451" s="26" t="str">
        <x:f>IF(COUNTA(A451:G451)+COUNTA(I451)+COUNTA(K451)+COUNTA(M451)=0,"",IF(OR(A451="",B451="",C451="",D451="",E451="",F451="",K451="",M451=""),"Completar campos",IF(OR(NOT(ISNUMBER(B451)),NOT(ISNUMBER(F451)),AND(G451&lt;&gt;"",NOT(ISNUMBER(G451))),AND(I451&lt;&gt;"",NOT(ISNUMBER(I451)))),"Revisar data/valor",IF(B451&lt;&gt;INT(B451),"Remover horário",IF(OR(F451&lt;0,G451&lt;0,I451&lt;0,G451&gt;F451),"Revisar valores",IF(COUNTIF($A$8:$A$507,A451)&gt;1,"ID duplicado",IF(AND(K451&lt;&gt;"Confirmada",K451&lt;&gt;"Pendente",K451&lt;&gt;"Cancelada"),"Status inválido",IF(I451&gt;H451,"Recebido acima da venda",IF(AND(K451="Cancelada",I451&gt;0),"Cancelada com recebimento","")))))))))</x:f>
      </x:c>
      <x:c r="M451" s="24"/>
    </x:row>
    <x:row r="452" ht="22" customHeight="1">
      <x:c r="A452" s="24"/>
      <x:c r="B452" s="28"/>
      <x:c r="C452" s="24"/>
      <x:c r="D452" s="24"/>
      <x:c r="E452" s="24"/>
      <x:c r="F452" s="36"/>
      <x:c r="G452" s="36"/>
      <x:c r="H452" s="37" t="str">
        <x:f>IF(OR(A452="",NOT(ISNUMBER(F452)),AND(G452&lt;&gt;"",NOT(ISNUMBER(G452)))),"",ROUND(F452-G452,2))</x:f>
      </x:c>
      <x:c r="I452" s="36"/>
      <x:c r="J452" s="37" t="str">
        <x:f>IF(OR(NOT(ISNUMBER(H452)),AND(I452&lt;&gt;"",NOT(ISNUMBER(I452)))),"",H452-I452)</x:f>
      </x:c>
      <x:c r="K452" s="24"/>
      <x:c r="L452" s="26" t="str">
        <x:f>IF(COUNTA(A452:G452)+COUNTA(I452)+COUNTA(K452)+COUNTA(M452)=0,"",IF(OR(A452="",B452="",C452="",D452="",E452="",F452="",K452="",M452=""),"Completar campos",IF(OR(NOT(ISNUMBER(B452)),NOT(ISNUMBER(F452)),AND(G452&lt;&gt;"",NOT(ISNUMBER(G452))),AND(I452&lt;&gt;"",NOT(ISNUMBER(I452)))),"Revisar data/valor",IF(B452&lt;&gt;INT(B452),"Remover horário",IF(OR(F452&lt;0,G452&lt;0,I452&lt;0,G452&gt;F452),"Revisar valores",IF(COUNTIF($A$8:$A$507,A452)&gt;1,"ID duplicado",IF(AND(K452&lt;&gt;"Confirmada",K452&lt;&gt;"Pendente",K452&lt;&gt;"Cancelada"),"Status inválido",IF(I452&gt;H452,"Recebido acima da venda",IF(AND(K452="Cancelada",I452&gt;0),"Cancelada com recebimento","")))))))))</x:f>
      </x:c>
      <x:c r="M452" s="24"/>
    </x:row>
    <x:row r="453" ht="22" customHeight="1">
      <x:c r="A453" s="24"/>
      <x:c r="B453" s="28"/>
      <x:c r="C453" s="24"/>
      <x:c r="D453" s="24"/>
      <x:c r="E453" s="24"/>
      <x:c r="F453" s="36"/>
      <x:c r="G453" s="36"/>
      <x:c r="H453" s="37" t="str">
        <x:f>IF(OR(A453="",NOT(ISNUMBER(F453)),AND(G453&lt;&gt;"",NOT(ISNUMBER(G453)))),"",ROUND(F453-G453,2))</x:f>
      </x:c>
      <x:c r="I453" s="36"/>
      <x:c r="J453" s="37" t="str">
        <x:f>IF(OR(NOT(ISNUMBER(H453)),AND(I453&lt;&gt;"",NOT(ISNUMBER(I453)))),"",H453-I453)</x:f>
      </x:c>
      <x:c r="K453" s="24"/>
      <x:c r="L453" s="26" t="str">
        <x:f>IF(COUNTA(A453:G453)+COUNTA(I453)+COUNTA(K453)+COUNTA(M453)=0,"",IF(OR(A453="",B453="",C453="",D453="",E453="",F453="",K453="",M453=""),"Completar campos",IF(OR(NOT(ISNUMBER(B453)),NOT(ISNUMBER(F453)),AND(G453&lt;&gt;"",NOT(ISNUMBER(G453))),AND(I453&lt;&gt;"",NOT(ISNUMBER(I453)))),"Revisar data/valor",IF(B453&lt;&gt;INT(B453),"Remover horário",IF(OR(F453&lt;0,G453&lt;0,I453&lt;0,G453&gt;F453),"Revisar valores",IF(COUNTIF($A$8:$A$507,A453)&gt;1,"ID duplicado",IF(AND(K453&lt;&gt;"Confirmada",K453&lt;&gt;"Pendente",K453&lt;&gt;"Cancelada"),"Status inválido",IF(I453&gt;H453,"Recebido acima da venda",IF(AND(K453="Cancelada",I453&gt;0),"Cancelada com recebimento","")))))))))</x:f>
      </x:c>
      <x:c r="M453" s="24"/>
    </x:row>
    <x:row r="454" ht="22" customHeight="1">
      <x:c r="A454" s="24"/>
      <x:c r="B454" s="28"/>
      <x:c r="C454" s="24"/>
      <x:c r="D454" s="24"/>
      <x:c r="E454" s="24"/>
      <x:c r="F454" s="36"/>
      <x:c r="G454" s="36"/>
      <x:c r="H454" s="37" t="str">
        <x:f>IF(OR(A454="",NOT(ISNUMBER(F454)),AND(G454&lt;&gt;"",NOT(ISNUMBER(G454)))),"",ROUND(F454-G454,2))</x:f>
      </x:c>
      <x:c r="I454" s="36"/>
      <x:c r="J454" s="37" t="str">
        <x:f>IF(OR(NOT(ISNUMBER(H454)),AND(I454&lt;&gt;"",NOT(ISNUMBER(I454)))),"",H454-I454)</x:f>
      </x:c>
      <x:c r="K454" s="24"/>
      <x:c r="L454" s="26" t="str">
        <x:f>IF(COUNTA(A454:G454)+COUNTA(I454)+COUNTA(K454)+COUNTA(M454)=0,"",IF(OR(A454="",B454="",C454="",D454="",E454="",F454="",K454="",M454=""),"Completar campos",IF(OR(NOT(ISNUMBER(B454)),NOT(ISNUMBER(F454)),AND(G454&lt;&gt;"",NOT(ISNUMBER(G454))),AND(I454&lt;&gt;"",NOT(ISNUMBER(I454)))),"Revisar data/valor",IF(B454&lt;&gt;INT(B454),"Remover horário",IF(OR(F454&lt;0,G454&lt;0,I454&lt;0,G454&gt;F454),"Revisar valores",IF(COUNTIF($A$8:$A$507,A454)&gt;1,"ID duplicado",IF(AND(K454&lt;&gt;"Confirmada",K454&lt;&gt;"Pendente",K454&lt;&gt;"Cancelada"),"Status inválido",IF(I454&gt;H454,"Recebido acima da venda",IF(AND(K454="Cancelada",I454&gt;0),"Cancelada com recebimento","")))))))))</x:f>
      </x:c>
      <x:c r="M454" s="24"/>
    </x:row>
    <x:row r="455" ht="22" customHeight="1">
      <x:c r="A455" s="24"/>
      <x:c r="B455" s="28"/>
      <x:c r="C455" s="24"/>
      <x:c r="D455" s="24"/>
      <x:c r="E455" s="24"/>
      <x:c r="F455" s="36"/>
      <x:c r="G455" s="36"/>
      <x:c r="H455" s="37" t="str">
        <x:f>IF(OR(A455="",NOT(ISNUMBER(F455)),AND(G455&lt;&gt;"",NOT(ISNUMBER(G455)))),"",ROUND(F455-G455,2))</x:f>
      </x:c>
      <x:c r="I455" s="36"/>
      <x:c r="J455" s="37" t="str">
        <x:f>IF(OR(NOT(ISNUMBER(H455)),AND(I455&lt;&gt;"",NOT(ISNUMBER(I455)))),"",H455-I455)</x:f>
      </x:c>
      <x:c r="K455" s="24"/>
      <x:c r="L455" s="26" t="str">
        <x:f>IF(COUNTA(A455:G455)+COUNTA(I455)+COUNTA(K455)+COUNTA(M455)=0,"",IF(OR(A455="",B455="",C455="",D455="",E455="",F455="",K455="",M455=""),"Completar campos",IF(OR(NOT(ISNUMBER(B455)),NOT(ISNUMBER(F455)),AND(G455&lt;&gt;"",NOT(ISNUMBER(G455))),AND(I455&lt;&gt;"",NOT(ISNUMBER(I455)))),"Revisar data/valor",IF(B455&lt;&gt;INT(B455),"Remover horário",IF(OR(F455&lt;0,G455&lt;0,I455&lt;0,G455&gt;F455),"Revisar valores",IF(COUNTIF($A$8:$A$507,A455)&gt;1,"ID duplicado",IF(AND(K455&lt;&gt;"Confirmada",K455&lt;&gt;"Pendente",K455&lt;&gt;"Cancelada"),"Status inválido",IF(I455&gt;H455,"Recebido acima da venda",IF(AND(K455="Cancelada",I455&gt;0),"Cancelada com recebimento","")))))))))</x:f>
      </x:c>
      <x:c r="M455" s="24"/>
    </x:row>
    <x:row r="456" ht="22" customHeight="1">
      <x:c r="A456" s="24"/>
      <x:c r="B456" s="28"/>
      <x:c r="C456" s="24"/>
      <x:c r="D456" s="24"/>
      <x:c r="E456" s="24"/>
      <x:c r="F456" s="36"/>
      <x:c r="G456" s="36"/>
      <x:c r="H456" s="37" t="str">
        <x:f>IF(OR(A456="",NOT(ISNUMBER(F456)),AND(G456&lt;&gt;"",NOT(ISNUMBER(G456)))),"",ROUND(F456-G456,2))</x:f>
      </x:c>
      <x:c r="I456" s="36"/>
      <x:c r="J456" s="37" t="str">
        <x:f>IF(OR(NOT(ISNUMBER(H456)),AND(I456&lt;&gt;"",NOT(ISNUMBER(I456)))),"",H456-I456)</x:f>
      </x:c>
      <x:c r="K456" s="24"/>
      <x:c r="L456" s="26" t="str">
        <x:f>IF(COUNTA(A456:G456)+COUNTA(I456)+COUNTA(K456)+COUNTA(M456)=0,"",IF(OR(A456="",B456="",C456="",D456="",E456="",F456="",K456="",M456=""),"Completar campos",IF(OR(NOT(ISNUMBER(B456)),NOT(ISNUMBER(F456)),AND(G456&lt;&gt;"",NOT(ISNUMBER(G456))),AND(I456&lt;&gt;"",NOT(ISNUMBER(I456)))),"Revisar data/valor",IF(B456&lt;&gt;INT(B456),"Remover horário",IF(OR(F456&lt;0,G456&lt;0,I456&lt;0,G456&gt;F456),"Revisar valores",IF(COUNTIF($A$8:$A$507,A456)&gt;1,"ID duplicado",IF(AND(K456&lt;&gt;"Confirmada",K456&lt;&gt;"Pendente",K456&lt;&gt;"Cancelada"),"Status inválido",IF(I456&gt;H456,"Recebido acima da venda",IF(AND(K456="Cancelada",I456&gt;0),"Cancelada com recebimento","")))))))))</x:f>
      </x:c>
      <x:c r="M456" s="24"/>
    </x:row>
    <x:row r="457" ht="22" customHeight="1">
      <x:c r="A457" s="24"/>
      <x:c r="B457" s="28"/>
      <x:c r="C457" s="24"/>
      <x:c r="D457" s="24"/>
      <x:c r="E457" s="24"/>
      <x:c r="F457" s="36"/>
      <x:c r="G457" s="36"/>
      <x:c r="H457" s="37" t="str">
        <x:f>IF(OR(A457="",NOT(ISNUMBER(F457)),AND(G457&lt;&gt;"",NOT(ISNUMBER(G457)))),"",ROUND(F457-G457,2))</x:f>
      </x:c>
      <x:c r="I457" s="36"/>
      <x:c r="J457" s="37" t="str">
        <x:f>IF(OR(NOT(ISNUMBER(H457)),AND(I457&lt;&gt;"",NOT(ISNUMBER(I457)))),"",H457-I457)</x:f>
      </x:c>
      <x:c r="K457" s="24"/>
      <x:c r="L457" s="26" t="str">
        <x:f>IF(COUNTA(A457:G457)+COUNTA(I457)+COUNTA(K457)+COUNTA(M457)=0,"",IF(OR(A457="",B457="",C457="",D457="",E457="",F457="",K457="",M457=""),"Completar campos",IF(OR(NOT(ISNUMBER(B457)),NOT(ISNUMBER(F457)),AND(G457&lt;&gt;"",NOT(ISNUMBER(G457))),AND(I457&lt;&gt;"",NOT(ISNUMBER(I457)))),"Revisar data/valor",IF(B457&lt;&gt;INT(B457),"Remover horário",IF(OR(F457&lt;0,G457&lt;0,I457&lt;0,G457&gt;F457),"Revisar valores",IF(COUNTIF($A$8:$A$507,A457)&gt;1,"ID duplicado",IF(AND(K457&lt;&gt;"Confirmada",K457&lt;&gt;"Pendente",K457&lt;&gt;"Cancelada"),"Status inválido",IF(I457&gt;H457,"Recebido acima da venda",IF(AND(K457="Cancelada",I457&gt;0),"Cancelada com recebimento","")))))))))</x:f>
      </x:c>
      <x:c r="M457" s="24"/>
    </x:row>
    <x:row r="458" ht="22" customHeight="1">
      <x:c r="A458" s="24"/>
      <x:c r="B458" s="28"/>
      <x:c r="C458" s="24"/>
      <x:c r="D458" s="24"/>
      <x:c r="E458" s="24"/>
      <x:c r="F458" s="36"/>
      <x:c r="G458" s="36"/>
      <x:c r="H458" s="37" t="str">
        <x:f>IF(OR(A458="",NOT(ISNUMBER(F458)),AND(G458&lt;&gt;"",NOT(ISNUMBER(G458)))),"",ROUND(F458-G458,2))</x:f>
      </x:c>
      <x:c r="I458" s="36"/>
      <x:c r="J458" s="37" t="str">
        <x:f>IF(OR(NOT(ISNUMBER(H458)),AND(I458&lt;&gt;"",NOT(ISNUMBER(I458)))),"",H458-I458)</x:f>
      </x:c>
      <x:c r="K458" s="24"/>
      <x:c r="L458" s="26" t="str">
        <x:f>IF(COUNTA(A458:G458)+COUNTA(I458)+COUNTA(K458)+COUNTA(M458)=0,"",IF(OR(A458="",B458="",C458="",D458="",E458="",F458="",K458="",M458=""),"Completar campos",IF(OR(NOT(ISNUMBER(B458)),NOT(ISNUMBER(F458)),AND(G458&lt;&gt;"",NOT(ISNUMBER(G458))),AND(I458&lt;&gt;"",NOT(ISNUMBER(I458)))),"Revisar data/valor",IF(B458&lt;&gt;INT(B458),"Remover horário",IF(OR(F458&lt;0,G458&lt;0,I458&lt;0,G458&gt;F458),"Revisar valores",IF(COUNTIF($A$8:$A$507,A458)&gt;1,"ID duplicado",IF(AND(K458&lt;&gt;"Confirmada",K458&lt;&gt;"Pendente",K458&lt;&gt;"Cancelada"),"Status inválido",IF(I458&gt;H458,"Recebido acima da venda",IF(AND(K458="Cancelada",I458&gt;0),"Cancelada com recebimento","")))))))))</x:f>
      </x:c>
      <x:c r="M458" s="24"/>
    </x:row>
    <x:row r="459" ht="22" customHeight="1">
      <x:c r="A459" s="24"/>
      <x:c r="B459" s="28"/>
      <x:c r="C459" s="24"/>
      <x:c r="D459" s="24"/>
      <x:c r="E459" s="24"/>
      <x:c r="F459" s="36"/>
      <x:c r="G459" s="36"/>
      <x:c r="H459" s="37" t="str">
        <x:f>IF(OR(A459="",NOT(ISNUMBER(F459)),AND(G459&lt;&gt;"",NOT(ISNUMBER(G459)))),"",ROUND(F459-G459,2))</x:f>
      </x:c>
      <x:c r="I459" s="36"/>
      <x:c r="J459" s="37" t="str">
        <x:f>IF(OR(NOT(ISNUMBER(H459)),AND(I459&lt;&gt;"",NOT(ISNUMBER(I459)))),"",H459-I459)</x:f>
      </x:c>
      <x:c r="K459" s="24"/>
      <x:c r="L459" s="26" t="str">
        <x:f>IF(COUNTA(A459:G459)+COUNTA(I459)+COUNTA(K459)+COUNTA(M459)=0,"",IF(OR(A459="",B459="",C459="",D459="",E459="",F459="",K459="",M459=""),"Completar campos",IF(OR(NOT(ISNUMBER(B459)),NOT(ISNUMBER(F459)),AND(G459&lt;&gt;"",NOT(ISNUMBER(G459))),AND(I459&lt;&gt;"",NOT(ISNUMBER(I459)))),"Revisar data/valor",IF(B459&lt;&gt;INT(B459),"Remover horário",IF(OR(F459&lt;0,G459&lt;0,I459&lt;0,G459&gt;F459),"Revisar valores",IF(COUNTIF($A$8:$A$507,A459)&gt;1,"ID duplicado",IF(AND(K459&lt;&gt;"Confirmada",K459&lt;&gt;"Pendente",K459&lt;&gt;"Cancelada"),"Status inválido",IF(I459&gt;H459,"Recebido acima da venda",IF(AND(K459="Cancelada",I459&gt;0),"Cancelada com recebimento","")))))))))</x:f>
      </x:c>
      <x:c r="M459" s="24"/>
    </x:row>
    <x:row r="460" ht="22" customHeight="1">
      <x:c r="A460" s="24"/>
      <x:c r="B460" s="28"/>
      <x:c r="C460" s="24"/>
      <x:c r="D460" s="24"/>
      <x:c r="E460" s="24"/>
      <x:c r="F460" s="36"/>
      <x:c r="G460" s="36"/>
      <x:c r="H460" s="37" t="str">
        <x:f>IF(OR(A460="",NOT(ISNUMBER(F460)),AND(G460&lt;&gt;"",NOT(ISNUMBER(G460)))),"",ROUND(F460-G460,2))</x:f>
      </x:c>
      <x:c r="I460" s="36"/>
      <x:c r="J460" s="37" t="str">
        <x:f>IF(OR(NOT(ISNUMBER(H460)),AND(I460&lt;&gt;"",NOT(ISNUMBER(I460)))),"",H460-I460)</x:f>
      </x:c>
      <x:c r="K460" s="24"/>
      <x:c r="L460" s="26" t="str">
        <x:f>IF(COUNTA(A460:G460)+COUNTA(I460)+COUNTA(K460)+COUNTA(M460)=0,"",IF(OR(A460="",B460="",C460="",D460="",E460="",F460="",K460="",M460=""),"Completar campos",IF(OR(NOT(ISNUMBER(B460)),NOT(ISNUMBER(F460)),AND(G460&lt;&gt;"",NOT(ISNUMBER(G460))),AND(I460&lt;&gt;"",NOT(ISNUMBER(I460)))),"Revisar data/valor",IF(B460&lt;&gt;INT(B460),"Remover horário",IF(OR(F460&lt;0,G460&lt;0,I460&lt;0,G460&gt;F460),"Revisar valores",IF(COUNTIF($A$8:$A$507,A460)&gt;1,"ID duplicado",IF(AND(K460&lt;&gt;"Confirmada",K460&lt;&gt;"Pendente",K460&lt;&gt;"Cancelada"),"Status inválido",IF(I460&gt;H460,"Recebido acima da venda",IF(AND(K460="Cancelada",I460&gt;0),"Cancelada com recebimento","")))))))))</x:f>
      </x:c>
      <x:c r="M460" s="24"/>
    </x:row>
    <x:row r="461" ht="22" customHeight="1">
      <x:c r="A461" s="24"/>
      <x:c r="B461" s="28"/>
      <x:c r="C461" s="24"/>
      <x:c r="D461" s="24"/>
      <x:c r="E461" s="24"/>
      <x:c r="F461" s="36"/>
      <x:c r="G461" s="36"/>
      <x:c r="H461" s="37" t="str">
        <x:f>IF(OR(A461="",NOT(ISNUMBER(F461)),AND(G461&lt;&gt;"",NOT(ISNUMBER(G461)))),"",ROUND(F461-G461,2))</x:f>
      </x:c>
      <x:c r="I461" s="36"/>
      <x:c r="J461" s="37" t="str">
        <x:f>IF(OR(NOT(ISNUMBER(H461)),AND(I461&lt;&gt;"",NOT(ISNUMBER(I461)))),"",H461-I461)</x:f>
      </x:c>
      <x:c r="K461" s="24"/>
      <x:c r="L461" s="26" t="str">
        <x:f>IF(COUNTA(A461:G461)+COUNTA(I461)+COUNTA(K461)+COUNTA(M461)=0,"",IF(OR(A461="",B461="",C461="",D461="",E461="",F461="",K461="",M461=""),"Completar campos",IF(OR(NOT(ISNUMBER(B461)),NOT(ISNUMBER(F461)),AND(G461&lt;&gt;"",NOT(ISNUMBER(G461))),AND(I461&lt;&gt;"",NOT(ISNUMBER(I461)))),"Revisar data/valor",IF(B461&lt;&gt;INT(B461),"Remover horário",IF(OR(F461&lt;0,G461&lt;0,I461&lt;0,G461&gt;F461),"Revisar valores",IF(COUNTIF($A$8:$A$507,A461)&gt;1,"ID duplicado",IF(AND(K461&lt;&gt;"Confirmada",K461&lt;&gt;"Pendente",K461&lt;&gt;"Cancelada"),"Status inválido",IF(I461&gt;H461,"Recebido acima da venda",IF(AND(K461="Cancelada",I461&gt;0),"Cancelada com recebimento","")))))))))</x:f>
      </x:c>
      <x:c r="M461" s="24"/>
    </x:row>
    <x:row r="462" ht="22" customHeight="1">
      <x:c r="A462" s="24"/>
      <x:c r="B462" s="28"/>
      <x:c r="C462" s="24"/>
      <x:c r="D462" s="24"/>
      <x:c r="E462" s="24"/>
      <x:c r="F462" s="36"/>
      <x:c r="G462" s="36"/>
      <x:c r="H462" s="37" t="str">
        <x:f>IF(OR(A462="",NOT(ISNUMBER(F462)),AND(G462&lt;&gt;"",NOT(ISNUMBER(G462)))),"",ROUND(F462-G462,2))</x:f>
      </x:c>
      <x:c r="I462" s="36"/>
      <x:c r="J462" s="37" t="str">
        <x:f>IF(OR(NOT(ISNUMBER(H462)),AND(I462&lt;&gt;"",NOT(ISNUMBER(I462)))),"",H462-I462)</x:f>
      </x:c>
      <x:c r="K462" s="24"/>
      <x:c r="L462" s="26" t="str">
        <x:f>IF(COUNTA(A462:G462)+COUNTA(I462)+COUNTA(K462)+COUNTA(M462)=0,"",IF(OR(A462="",B462="",C462="",D462="",E462="",F462="",K462="",M462=""),"Completar campos",IF(OR(NOT(ISNUMBER(B462)),NOT(ISNUMBER(F462)),AND(G462&lt;&gt;"",NOT(ISNUMBER(G462))),AND(I462&lt;&gt;"",NOT(ISNUMBER(I462)))),"Revisar data/valor",IF(B462&lt;&gt;INT(B462),"Remover horário",IF(OR(F462&lt;0,G462&lt;0,I462&lt;0,G462&gt;F462),"Revisar valores",IF(COUNTIF($A$8:$A$507,A462)&gt;1,"ID duplicado",IF(AND(K462&lt;&gt;"Confirmada",K462&lt;&gt;"Pendente",K462&lt;&gt;"Cancelada"),"Status inválido",IF(I462&gt;H462,"Recebido acima da venda",IF(AND(K462="Cancelada",I462&gt;0),"Cancelada com recebimento","")))))))))</x:f>
      </x:c>
      <x:c r="M462" s="24"/>
    </x:row>
    <x:row r="463" ht="22" customHeight="1">
      <x:c r="A463" s="24"/>
      <x:c r="B463" s="28"/>
      <x:c r="C463" s="24"/>
      <x:c r="D463" s="24"/>
      <x:c r="E463" s="24"/>
      <x:c r="F463" s="36"/>
      <x:c r="G463" s="36"/>
      <x:c r="H463" s="37" t="str">
        <x:f>IF(OR(A463="",NOT(ISNUMBER(F463)),AND(G463&lt;&gt;"",NOT(ISNUMBER(G463)))),"",ROUND(F463-G463,2))</x:f>
      </x:c>
      <x:c r="I463" s="36"/>
      <x:c r="J463" s="37" t="str">
        <x:f>IF(OR(NOT(ISNUMBER(H463)),AND(I463&lt;&gt;"",NOT(ISNUMBER(I463)))),"",H463-I463)</x:f>
      </x:c>
      <x:c r="K463" s="24"/>
      <x:c r="L463" s="26" t="str">
        <x:f>IF(COUNTA(A463:G463)+COUNTA(I463)+COUNTA(K463)+COUNTA(M463)=0,"",IF(OR(A463="",B463="",C463="",D463="",E463="",F463="",K463="",M463=""),"Completar campos",IF(OR(NOT(ISNUMBER(B463)),NOT(ISNUMBER(F463)),AND(G463&lt;&gt;"",NOT(ISNUMBER(G463))),AND(I463&lt;&gt;"",NOT(ISNUMBER(I463)))),"Revisar data/valor",IF(B463&lt;&gt;INT(B463),"Remover horário",IF(OR(F463&lt;0,G463&lt;0,I463&lt;0,G463&gt;F463),"Revisar valores",IF(COUNTIF($A$8:$A$507,A463)&gt;1,"ID duplicado",IF(AND(K463&lt;&gt;"Confirmada",K463&lt;&gt;"Pendente",K463&lt;&gt;"Cancelada"),"Status inválido",IF(I463&gt;H463,"Recebido acima da venda",IF(AND(K463="Cancelada",I463&gt;0),"Cancelada com recebimento","")))))))))</x:f>
      </x:c>
      <x:c r="M463" s="24"/>
    </x:row>
    <x:row r="464" ht="22" customHeight="1">
      <x:c r="A464" s="24"/>
      <x:c r="B464" s="28"/>
      <x:c r="C464" s="24"/>
      <x:c r="D464" s="24"/>
      <x:c r="E464" s="24"/>
      <x:c r="F464" s="36"/>
      <x:c r="G464" s="36"/>
      <x:c r="H464" s="37" t="str">
        <x:f>IF(OR(A464="",NOT(ISNUMBER(F464)),AND(G464&lt;&gt;"",NOT(ISNUMBER(G464)))),"",ROUND(F464-G464,2))</x:f>
      </x:c>
      <x:c r="I464" s="36"/>
      <x:c r="J464" s="37" t="str">
        <x:f>IF(OR(NOT(ISNUMBER(H464)),AND(I464&lt;&gt;"",NOT(ISNUMBER(I464)))),"",H464-I464)</x:f>
      </x:c>
      <x:c r="K464" s="24"/>
      <x:c r="L464" s="26" t="str">
        <x:f>IF(COUNTA(A464:G464)+COUNTA(I464)+COUNTA(K464)+COUNTA(M464)=0,"",IF(OR(A464="",B464="",C464="",D464="",E464="",F464="",K464="",M464=""),"Completar campos",IF(OR(NOT(ISNUMBER(B464)),NOT(ISNUMBER(F464)),AND(G464&lt;&gt;"",NOT(ISNUMBER(G464))),AND(I464&lt;&gt;"",NOT(ISNUMBER(I464)))),"Revisar data/valor",IF(B464&lt;&gt;INT(B464),"Remover horário",IF(OR(F464&lt;0,G464&lt;0,I464&lt;0,G464&gt;F464),"Revisar valores",IF(COUNTIF($A$8:$A$507,A464)&gt;1,"ID duplicado",IF(AND(K464&lt;&gt;"Confirmada",K464&lt;&gt;"Pendente",K464&lt;&gt;"Cancelada"),"Status inválido",IF(I464&gt;H464,"Recebido acima da venda",IF(AND(K464="Cancelada",I464&gt;0),"Cancelada com recebimento","")))))))))</x:f>
      </x:c>
      <x:c r="M464" s="24"/>
    </x:row>
    <x:row r="465" ht="22" customHeight="1">
      <x:c r="A465" s="24"/>
      <x:c r="B465" s="28"/>
      <x:c r="C465" s="24"/>
      <x:c r="D465" s="24"/>
      <x:c r="E465" s="24"/>
      <x:c r="F465" s="36"/>
      <x:c r="G465" s="36"/>
      <x:c r="H465" s="37" t="str">
        <x:f>IF(OR(A465="",NOT(ISNUMBER(F465)),AND(G465&lt;&gt;"",NOT(ISNUMBER(G465)))),"",ROUND(F465-G465,2))</x:f>
      </x:c>
      <x:c r="I465" s="36"/>
      <x:c r="J465" s="37" t="str">
        <x:f>IF(OR(NOT(ISNUMBER(H465)),AND(I465&lt;&gt;"",NOT(ISNUMBER(I465)))),"",H465-I465)</x:f>
      </x:c>
      <x:c r="K465" s="24"/>
      <x:c r="L465" s="26" t="str">
        <x:f>IF(COUNTA(A465:G465)+COUNTA(I465)+COUNTA(K465)+COUNTA(M465)=0,"",IF(OR(A465="",B465="",C465="",D465="",E465="",F465="",K465="",M465=""),"Completar campos",IF(OR(NOT(ISNUMBER(B465)),NOT(ISNUMBER(F465)),AND(G465&lt;&gt;"",NOT(ISNUMBER(G465))),AND(I465&lt;&gt;"",NOT(ISNUMBER(I465)))),"Revisar data/valor",IF(B465&lt;&gt;INT(B465),"Remover horário",IF(OR(F465&lt;0,G465&lt;0,I465&lt;0,G465&gt;F465),"Revisar valores",IF(COUNTIF($A$8:$A$507,A465)&gt;1,"ID duplicado",IF(AND(K465&lt;&gt;"Confirmada",K465&lt;&gt;"Pendente",K465&lt;&gt;"Cancelada"),"Status inválido",IF(I465&gt;H465,"Recebido acima da venda",IF(AND(K465="Cancelada",I465&gt;0),"Cancelada com recebimento","")))))))))</x:f>
      </x:c>
      <x:c r="M465" s="24"/>
    </x:row>
    <x:row r="466" ht="22" customHeight="1">
      <x:c r="A466" s="24"/>
      <x:c r="B466" s="28"/>
      <x:c r="C466" s="24"/>
      <x:c r="D466" s="24"/>
      <x:c r="E466" s="24"/>
      <x:c r="F466" s="36"/>
      <x:c r="G466" s="36"/>
      <x:c r="H466" s="37" t="str">
        <x:f>IF(OR(A466="",NOT(ISNUMBER(F466)),AND(G466&lt;&gt;"",NOT(ISNUMBER(G466)))),"",ROUND(F466-G466,2))</x:f>
      </x:c>
      <x:c r="I466" s="36"/>
      <x:c r="J466" s="37" t="str">
        <x:f>IF(OR(NOT(ISNUMBER(H466)),AND(I466&lt;&gt;"",NOT(ISNUMBER(I466)))),"",H466-I466)</x:f>
      </x:c>
      <x:c r="K466" s="24"/>
      <x:c r="L466" s="26" t="str">
        <x:f>IF(COUNTA(A466:G466)+COUNTA(I466)+COUNTA(K466)+COUNTA(M466)=0,"",IF(OR(A466="",B466="",C466="",D466="",E466="",F466="",K466="",M466=""),"Completar campos",IF(OR(NOT(ISNUMBER(B466)),NOT(ISNUMBER(F466)),AND(G466&lt;&gt;"",NOT(ISNUMBER(G466))),AND(I466&lt;&gt;"",NOT(ISNUMBER(I466)))),"Revisar data/valor",IF(B466&lt;&gt;INT(B466),"Remover horário",IF(OR(F466&lt;0,G466&lt;0,I466&lt;0,G466&gt;F466),"Revisar valores",IF(COUNTIF($A$8:$A$507,A466)&gt;1,"ID duplicado",IF(AND(K466&lt;&gt;"Confirmada",K466&lt;&gt;"Pendente",K466&lt;&gt;"Cancelada"),"Status inválido",IF(I466&gt;H466,"Recebido acima da venda",IF(AND(K466="Cancelada",I466&gt;0),"Cancelada com recebimento","")))))))))</x:f>
      </x:c>
      <x:c r="M466" s="24"/>
    </x:row>
    <x:row r="467" ht="22" customHeight="1">
      <x:c r="A467" s="24"/>
      <x:c r="B467" s="28"/>
      <x:c r="C467" s="24"/>
      <x:c r="D467" s="24"/>
      <x:c r="E467" s="24"/>
      <x:c r="F467" s="36"/>
      <x:c r="G467" s="36"/>
      <x:c r="H467" s="37" t="str">
        <x:f>IF(OR(A467="",NOT(ISNUMBER(F467)),AND(G467&lt;&gt;"",NOT(ISNUMBER(G467)))),"",ROUND(F467-G467,2))</x:f>
      </x:c>
      <x:c r="I467" s="36"/>
      <x:c r="J467" s="37" t="str">
        <x:f>IF(OR(NOT(ISNUMBER(H467)),AND(I467&lt;&gt;"",NOT(ISNUMBER(I467)))),"",H467-I467)</x:f>
      </x:c>
      <x:c r="K467" s="24"/>
      <x:c r="L467" s="26" t="str">
        <x:f>IF(COUNTA(A467:G467)+COUNTA(I467)+COUNTA(K467)+COUNTA(M467)=0,"",IF(OR(A467="",B467="",C467="",D467="",E467="",F467="",K467="",M467=""),"Completar campos",IF(OR(NOT(ISNUMBER(B467)),NOT(ISNUMBER(F467)),AND(G467&lt;&gt;"",NOT(ISNUMBER(G467))),AND(I467&lt;&gt;"",NOT(ISNUMBER(I467)))),"Revisar data/valor",IF(B467&lt;&gt;INT(B467),"Remover horário",IF(OR(F467&lt;0,G467&lt;0,I467&lt;0,G467&gt;F467),"Revisar valores",IF(COUNTIF($A$8:$A$507,A467)&gt;1,"ID duplicado",IF(AND(K467&lt;&gt;"Confirmada",K467&lt;&gt;"Pendente",K467&lt;&gt;"Cancelada"),"Status inválido",IF(I467&gt;H467,"Recebido acima da venda",IF(AND(K467="Cancelada",I467&gt;0),"Cancelada com recebimento","")))))))))</x:f>
      </x:c>
      <x:c r="M467" s="24"/>
    </x:row>
    <x:row r="468" ht="22" customHeight="1">
      <x:c r="A468" s="24"/>
      <x:c r="B468" s="28"/>
      <x:c r="C468" s="24"/>
      <x:c r="D468" s="24"/>
      <x:c r="E468" s="24"/>
      <x:c r="F468" s="36"/>
      <x:c r="G468" s="36"/>
      <x:c r="H468" s="37" t="str">
        <x:f>IF(OR(A468="",NOT(ISNUMBER(F468)),AND(G468&lt;&gt;"",NOT(ISNUMBER(G468)))),"",ROUND(F468-G468,2))</x:f>
      </x:c>
      <x:c r="I468" s="36"/>
      <x:c r="J468" s="37" t="str">
        <x:f>IF(OR(NOT(ISNUMBER(H468)),AND(I468&lt;&gt;"",NOT(ISNUMBER(I468)))),"",H468-I468)</x:f>
      </x:c>
      <x:c r="K468" s="24"/>
      <x:c r="L468" s="26" t="str">
        <x:f>IF(COUNTA(A468:G468)+COUNTA(I468)+COUNTA(K468)+COUNTA(M468)=0,"",IF(OR(A468="",B468="",C468="",D468="",E468="",F468="",K468="",M468=""),"Completar campos",IF(OR(NOT(ISNUMBER(B468)),NOT(ISNUMBER(F468)),AND(G468&lt;&gt;"",NOT(ISNUMBER(G468))),AND(I468&lt;&gt;"",NOT(ISNUMBER(I468)))),"Revisar data/valor",IF(B468&lt;&gt;INT(B468),"Remover horário",IF(OR(F468&lt;0,G468&lt;0,I468&lt;0,G468&gt;F468),"Revisar valores",IF(COUNTIF($A$8:$A$507,A468)&gt;1,"ID duplicado",IF(AND(K468&lt;&gt;"Confirmada",K468&lt;&gt;"Pendente",K468&lt;&gt;"Cancelada"),"Status inválido",IF(I468&gt;H468,"Recebido acima da venda",IF(AND(K468="Cancelada",I468&gt;0),"Cancelada com recebimento","")))))))))</x:f>
      </x:c>
      <x:c r="M468" s="24"/>
    </x:row>
    <x:row r="469" ht="22" customHeight="1">
      <x:c r="A469" s="24"/>
      <x:c r="B469" s="28"/>
      <x:c r="C469" s="24"/>
      <x:c r="D469" s="24"/>
      <x:c r="E469" s="24"/>
      <x:c r="F469" s="36"/>
      <x:c r="G469" s="36"/>
      <x:c r="H469" s="37" t="str">
        <x:f>IF(OR(A469="",NOT(ISNUMBER(F469)),AND(G469&lt;&gt;"",NOT(ISNUMBER(G469)))),"",ROUND(F469-G469,2))</x:f>
      </x:c>
      <x:c r="I469" s="36"/>
      <x:c r="J469" s="37" t="str">
        <x:f>IF(OR(NOT(ISNUMBER(H469)),AND(I469&lt;&gt;"",NOT(ISNUMBER(I469)))),"",H469-I469)</x:f>
      </x:c>
      <x:c r="K469" s="24"/>
      <x:c r="L469" s="26" t="str">
        <x:f>IF(COUNTA(A469:G469)+COUNTA(I469)+COUNTA(K469)+COUNTA(M469)=0,"",IF(OR(A469="",B469="",C469="",D469="",E469="",F469="",K469="",M469=""),"Completar campos",IF(OR(NOT(ISNUMBER(B469)),NOT(ISNUMBER(F469)),AND(G469&lt;&gt;"",NOT(ISNUMBER(G469))),AND(I469&lt;&gt;"",NOT(ISNUMBER(I469)))),"Revisar data/valor",IF(B469&lt;&gt;INT(B469),"Remover horário",IF(OR(F469&lt;0,G469&lt;0,I469&lt;0,G469&gt;F469),"Revisar valores",IF(COUNTIF($A$8:$A$507,A469)&gt;1,"ID duplicado",IF(AND(K469&lt;&gt;"Confirmada",K469&lt;&gt;"Pendente",K469&lt;&gt;"Cancelada"),"Status inválido",IF(I469&gt;H469,"Recebido acima da venda",IF(AND(K469="Cancelada",I469&gt;0),"Cancelada com recebimento","")))))))))</x:f>
      </x:c>
      <x:c r="M469" s="24"/>
    </x:row>
    <x:row r="470" ht="22" customHeight="1">
      <x:c r="A470" s="24"/>
      <x:c r="B470" s="28"/>
      <x:c r="C470" s="24"/>
      <x:c r="D470" s="24"/>
      <x:c r="E470" s="24"/>
      <x:c r="F470" s="36"/>
      <x:c r="G470" s="36"/>
      <x:c r="H470" s="37" t="str">
        <x:f>IF(OR(A470="",NOT(ISNUMBER(F470)),AND(G470&lt;&gt;"",NOT(ISNUMBER(G470)))),"",ROUND(F470-G470,2))</x:f>
      </x:c>
      <x:c r="I470" s="36"/>
      <x:c r="J470" s="37" t="str">
        <x:f>IF(OR(NOT(ISNUMBER(H470)),AND(I470&lt;&gt;"",NOT(ISNUMBER(I470)))),"",H470-I470)</x:f>
      </x:c>
      <x:c r="K470" s="24"/>
      <x:c r="L470" s="26" t="str">
        <x:f>IF(COUNTA(A470:G470)+COUNTA(I470)+COUNTA(K470)+COUNTA(M470)=0,"",IF(OR(A470="",B470="",C470="",D470="",E470="",F470="",K470="",M470=""),"Completar campos",IF(OR(NOT(ISNUMBER(B470)),NOT(ISNUMBER(F470)),AND(G470&lt;&gt;"",NOT(ISNUMBER(G470))),AND(I470&lt;&gt;"",NOT(ISNUMBER(I470)))),"Revisar data/valor",IF(B470&lt;&gt;INT(B470),"Remover horário",IF(OR(F470&lt;0,G470&lt;0,I470&lt;0,G470&gt;F470),"Revisar valores",IF(COUNTIF($A$8:$A$507,A470)&gt;1,"ID duplicado",IF(AND(K470&lt;&gt;"Confirmada",K470&lt;&gt;"Pendente",K470&lt;&gt;"Cancelada"),"Status inválido",IF(I470&gt;H470,"Recebido acima da venda",IF(AND(K470="Cancelada",I470&gt;0),"Cancelada com recebimento","")))))))))</x:f>
      </x:c>
      <x:c r="M470" s="24"/>
    </x:row>
    <x:row r="471" ht="22" customHeight="1">
      <x:c r="A471" s="24"/>
      <x:c r="B471" s="28"/>
      <x:c r="C471" s="24"/>
      <x:c r="D471" s="24"/>
      <x:c r="E471" s="24"/>
      <x:c r="F471" s="36"/>
      <x:c r="G471" s="36"/>
      <x:c r="H471" s="37" t="str">
        <x:f>IF(OR(A471="",NOT(ISNUMBER(F471)),AND(G471&lt;&gt;"",NOT(ISNUMBER(G471)))),"",ROUND(F471-G471,2))</x:f>
      </x:c>
      <x:c r="I471" s="36"/>
      <x:c r="J471" s="37" t="str">
        <x:f>IF(OR(NOT(ISNUMBER(H471)),AND(I471&lt;&gt;"",NOT(ISNUMBER(I471)))),"",H471-I471)</x:f>
      </x:c>
      <x:c r="K471" s="24"/>
      <x:c r="L471" s="26" t="str">
        <x:f>IF(COUNTA(A471:G471)+COUNTA(I471)+COUNTA(K471)+COUNTA(M471)=0,"",IF(OR(A471="",B471="",C471="",D471="",E471="",F471="",K471="",M471=""),"Completar campos",IF(OR(NOT(ISNUMBER(B471)),NOT(ISNUMBER(F471)),AND(G471&lt;&gt;"",NOT(ISNUMBER(G471))),AND(I471&lt;&gt;"",NOT(ISNUMBER(I471)))),"Revisar data/valor",IF(B471&lt;&gt;INT(B471),"Remover horário",IF(OR(F471&lt;0,G471&lt;0,I471&lt;0,G471&gt;F471),"Revisar valores",IF(COUNTIF($A$8:$A$507,A471)&gt;1,"ID duplicado",IF(AND(K471&lt;&gt;"Confirmada",K471&lt;&gt;"Pendente",K471&lt;&gt;"Cancelada"),"Status inválido",IF(I471&gt;H471,"Recebido acima da venda",IF(AND(K471="Cancelada",I471&gt;0),"Cancelada com recebimento","")))))))))</x:f>
      </x:c>
      <x:c r="M471" s="24"/>
    </x:row>
    <x:row r="472" ht="22" customHeight="1">
      <x:c r="A472" s="24"/>
      <x:c r="B472" s="28"/>
      <x:c r="C472" s="24"/>
      <x:c r="D472" s="24"/>
      <x:c r="E472" s="24"/>
      <x:c r="F472" s="36"/>
      <x:c r="G472" s="36"/>
      <x:c r="H472" s="37" t="str">
        <x:f>IF(OR(A472="",NOT(ISNUMBER(F472)),AND(G472&lt;&gt;"",NOT(ISNUMBER(G472)))),"",ROUND(F472-G472,2))</x:f>
      </x:c>
      <x:c r="I472" s="36"/>
      <x:c r="J472" s="37" t="str">
        <x:f>IF(OR(NOT(ISNUMBER(H472)),AND(I472&lt;&gt;"",NOT(ISNUMBER(I472)))),"",H472-I472)</x:f>
      </x:c>
      <x:c r="K472" s="24"/>
      <x:c r="L472" s="26" t="str">
        <x:f>IF(COUNTA(A472:G472)+COUNTA(I472)+COUNTA(K472)+COUNTA(M472)=0,"",IF(OR(A472="",B472="",C472="",D472="",E472="",F472="",K472="",M472=""),"Completar campos",IF(OR(NOT(ISNUMBER(B472)),NOT(ISNUMBER(F472)),AND(G472&lt;&gt;"",NOT(ISNUMBER(G472))),AND(I472&lt;&gt;"",NOT(ISNUMBER(I472)))),"Revisar data/valor",IF(B472&lt;&gt;INT(B472),"Remover horário",IF(OR(F472&lt;0,G472&lt;0,I472&lt;0,G472&gt;F472),"Revisar valores",IF(COUNTIF($A$8:$A$507,A472)&gt;1,"ID duplicado",IF(AND(K472&lt;&gt;"Confirmada",K472&lt;&gt;"Pendente",K472&lt;&gt;"Cancelada"),"Status inválido",IF(I472&gt;H472,"Recebido acima da venda",IF(AND(K472="Cancelada",I472&gt;0),"Cancelada com recebimento","")))))))))</x:f>
      </x:c>
      <x:c r="M472" s="24"/>
    </x:row>
    <x:row r="473" ht="22" customHeight="1">
      <x:c r="A473" s="24"/>
      <x:c r="B473" s="28"/>
      <x:c r="C473" s="24"/>
      <x:c r="D473" s="24"/>
      <x:c r="E473" s="24"/>
      <x:c r="F473" s="36"/>
      <x:c r="G473" s="36"/>
      <x:c r="H473" s="37" t="str">
        <x:f>IF(OR(A473="",NOT(ISNUMBER(F473)),AND(G473&lt;&gt;"",NOT(ISNUMBER(G473)))),"",ROUND(F473-G473,2))</x:f>
      </x:c>
      <x:c r="I473" s="36"/>
      <x:c r="J473" s="37" t="str">
        <x:f>IF(OR(NOT(ISNUMBER(H473)),AND(I473&lt;&gt;"",NOT(ISNUMBER(I473)))),"",H473-I473)</x:f>
      </x:c>
      <x:c r="K473" s="24"/>
      <x:c r="L473" s="26" t="str">
        <x:f>IF(COUNTA(A473:G473)+COUNTA(I473)+COUNTA(K473)+COUNTA(M473)=0,"",IF(OR(A473="",B473="",C473="",D473="",E473="",F473="",K473="",M473=""),"Completar campos",IF(OR(NOT(ISNUMBER(B473)),NOT(ISNUMBER(F473)),AND(G473&lt;&gt;"",NOT(ISNUMBER(G473))),AND(I473&lt;&gt;"",NOT(ISNUMBER(I473)))),"Revisar data/valor",IF(B473&lt;&gt;INT(B473),"Remover horário",IF(OR(F473&lt;0,G473&lt;0,I473&lt;0,G473&gt;F473),"Revisar valores",IF(COUNTIF($A$8:$A$507,A473)&gt;1,"ID duplicado",IF(AND(K473&lt;&gt;"Confirmada",K473&lt;&gt;"Pendente",K473&lt;&gt;"Cancelada"),"Status inválido",IF(I473&gt;H473,"Recebido acima da venda",IF(AND(K473="Cancelada",I473&gt;0),"Cancelada com recebimento","")))))))))</x:f>
      </x:c>
      <x:c r="M473" s="24"/>
    </x:row>
    <x:row r="474" ht="22" customHeight="1">
      <x:c r="A474" s="24"/>
      <x:c r="B474" s="28"/>
      <x:c r="C474" s="24"/>
      <x:c r="D474" s="24"/>
      <x:c r="E474" s="24"/>
      <x:c r="F474" s="36"/>
      <x:c r="G474" s="36"/>
      <x:c r="H474" s="37" t="str">
        <x:f>IF(OR(A474="",NOT(ISNUMBER(F474)),AND(G474&lt;&gt;"",NOT(ISNUMBER(G474)))),"",ROUND(F474-G474,2))</x:f>
      </x:c>
      <x:c r="I474" s="36"/>
      <x:c r="J474" s="37" t="str">
        <x:f>IF(OR(NOT(ISNUMBER(H474)),AND(I474&lt;&gt;"",NOT(ISNUMBER(I474)))),"",H474-I474)</x:f>
      </x:c>
      <x:c r="K474" s="24"/>
      <x:c r="L474" s="26" t="str">
        <x:f>IF(COUNTA(A474:G474)+COUNTA(I474)+COUNTA(K474)+COUNTA(M474)=0,"",IF(OR(A474="",B474="",C474="",D474="",E474="",F474="",K474="",M474=""),"Completar campos",IF(OR(NOT(ISNUMBER(B474)),NOT(ISNUMBER(F474)),AND(G474&lt;&gt;"",NOT(ISNUMBER(G474))),AND(I474&lt;&gt;"",NOT(ISNUMBER(I474)))),"Revisar data/valor",IF(B474&lt;&gt;INT(B474),"Remover horário",IF(OR(F474&lt;0,G474&lt;0,I474&lt;0,G474&gt;F474),"Revisar valores",IF(COUNTIF($A$8:$A$507,A474)&gt;1,"ID duplicado",IF(AND(K474&lt;&gt;"Confirmada",K474&lt;&gt;"Pendente",K474&lt;&gt;"Cancelada"),"Status inválido",IF(I474&gt;H474,"Recebido acima da venda",IF(AND(K474="Cancelada",I474&gt;0),"Cancelada com recebimento","")))))))))</x:f>
      </x:c>
      <x:c r="M474" s="24"/>
    </x:row>
    <x:row r="475" ht="22" customHeight="1">
      <x:c r="A475" s="24"/>
      <x:c r="B475" s="28"/>
      <x:c r="C475" s="24"/>
      <x:c r="D475" s="24"/>
      <x:c r="E475" s="24"/>
      <x:c r="F475" s="36"/>
      <x:c r="G475" s="36"/>
      <x:c r="H475" s="37" t="str">
        <x:f>IF(OR(A475="",NOT(ISNUMBER(F475)),AND(G475&lt;&gt;"",NOT(ISNUMBER(G475)))),"",ROUND(F475-G475,2))</x:f>
      </x:c>
      <x:c r="I475" s="36"/>
      <x:c r="J475" s="37" t="str">
        <x:f>IF(OR(NOT(ISNUMBER(H475)),AND(I475&lt;&gt;"",NOT(ISNUMBER(I475)))),"",H475-I475)</x:f>
      </x:c>
      <x:c r="K475" s="24"/>
      <x:c r="L475" s="26" t="str">
        <x:f>IF(COUNTA(A475:G475)+COUNTA(I475)+COUNTA(K475)+COUNTA(M475)=0,"",IF(OR(A475="",B475="",C475="",D475="",E475="",F475="",K475="",M475=""),"Completar campos",IF(OR(NOT(ISNUMBER(B475)),NOT(ISNUMBER(F475)),AND(G475&lt;&gt;"",NOT(ISNUMBER(G475))),AND(I475&lt;&gt;"",NOT(ISNUMBER(I475)))),"Revisar data/valor",IF(B475&lt;&gt;INT(B475),"Remover horário",IF(OR(F475&lt;0,G475&lt;0,I475&lt;0,G475&gt;F475),"Revisar valores",IF(COUNTIF($A$8:$A$507,A475)&gt;1,"ID duplicado",IF(AND(K475&lt;&gt;"Confirmada",K475&lt;&gt;"Pendente",K475&lt;&gt;"Cancelada"),"Status inválido",IF(I475&gt;H475,"Recebido acima da venda",IF(AND(K475="Cancelada",I475&gt;0),"Cancelada com recebimento","")))))))))</x:f>
      </x:c>
      <x:c r="M475" s="24"/>
    </x:row>
    <x:row r="476" ht="22" customHeight="1">
      <x:c r="A476" s="24"/>
      <x:c r="B476" s="28"/>
      <x:c r="C476" s="24"/>
      <x:c r="D476" s="24"/>
      <x:c r="E476" s="24"/>
      <x:c r="F476" s="36"/>
      <x:c r="G476" s="36"/>
      <x:c r="H476" s="37" t="str">
        <x:f>IF(OR(A476="",NOT(ISNUMBER(F476)),AND(G476&lt;&gt;"",NOT(ISNUMBER(G476)))),"",ROUND(F476-G476,2))</x:f>
      </x:c>
      <x:c r="I476" s="36"/>
      <x:c r="J476" s="37" t="str">
        <x:f>IF(OR(NOT(ISNUMBER(H476)),AND(I476&lt;&gt;"",NOT(ISNUMBER(I476)))),"",H476-I476)</x:f>
      </x:c>
      <x:c r="K476" s="24"/>
      <x:c r="L476" s="26" t="str">
        <x:f>IF(COUNTA(A476:G476)+COUNTA(I476)+COUNTA(K476)+COUNTA(M476)=0,"",IF(OR(A476="",B476="",C476="",D476="",E476="",F476="",K476="",M476=""),"Completar campos",IF(OR(NOT(ISNUMBER(B476)),NOT(ISNUMBER(F476)),AND(G476&lt;&gt;"",NOT(ISNUMBER(G476))),AND(I476&lt;&gt;"",NOT(ISNUMBER(I476)))),"Revisar data/valor",IF(B476&lt;&gt;INT(B476),"Remover horário",IF(OR(F476&lt;0,G476&lt;0,I476&lt;0,G476&gt;F476),"Revisar valores",IF(COUNTIF($A$8:$A$507,A476)&gt;1,"ID duplicado",IF(AND(K476&lt;&gt;"Confirmada",K476&lt;&gt;"Pendente",K476&lt;&gt;"Cancelada"),"Status inválido",IF(I476&gt;H476,"Recebido acima da venda",IF(AND(K476="Cancelada",I476&gt;0),"Cancelada com recebimento","")))))))))</x:f>
      </x:c>
      <x:c r="M476" s="24"/>
    </x:row>
    <x:row r="477" ht="22" customHeight="1">
      <x:c r="A477" s="24"/>
      <x:c r="B477" s="28"/>
      <x:c r="C477" s="24"/>
      <x:c r="D477" s="24"/>
      <x:c r="E477" s="24"/>
      <x:c r="F477" s="36"/>
      <x:c r="G477" s="36"/>
      <x:c r="H477" s="37" t="str">
        <x:f>IF(OR(A477="",NOT(ISNUMBER(F477)),AND(G477&lt;&gt;"",NOT(ISNUMBER(G477)))),"",ROUND(F477-G477,2))</x:f>
      </x:c>
      <x:c r="I477" s="36"/>
      <x:c r="J477" s="37" t="str">
        <x:f>IF(OR(NOT(ISNUMBER(H477)),AND(I477&lt;&gt;"",NOT(ISNUMBER(I477)))),"",H477-I477)</x:f>
      </x:c>
      <x:c r="K477" s="24"/>
      <x:c r="L477" s="26" t="str">
        <x:f>IF(COUNTA(A477:G477)+COUNTA(I477)+COUNTA(K477)+COUNTA(M477)=0,"",IF(OR(A477="",B477="",C477="",D477="",E477="",F477="",K477="",M477=""),"Completar campos",IF(OR(NOT(ISNUMBER(B477)),NOT(ISNUMBER(F477)),AND(G477&lt;&gt;"",NOT(ISNUMBER(G477))),AND(I477&lt;&gt;"",NOT(ISNUMBER(I477)))),"Revisar data/valor",IF(B477&lt;&gt;INT(B477),"Remover horário",IF(OR(F477&lt;0,G477&lt;0,I477&lt;0,G477&gt;F477),"Revisar valores",IF(COUNTIF($A$8:$A$507,A477)&gt;1,"ID duplicado",IF(AND(K477&lt;&gt;"Confirmada",K477&lt;&gt;"Pendente",K477&lt;&gt;"Cancelada"),"Status inválido",IF(I477&gt;H477,"Recebido acima da venda",IF(AND(K477="Cancelada",I477&gt;0),"Cancelada com recebimento","")))))))))</x:f>
      </x:c>
      <x:c r="M477" s="24"/>
    </x:row>
    <x:row r="478" ht="22" customHeight="1">
      <x:c r="A478" s="24"/>
      <x:c r="B478" s="28"/>
      <x:c r="C478" s="24"/>
      <x:c r="D478" s="24"/>
      <x:c r="E478" s="24"/>
      <x:c r="F478" s="36"/>
      <x:c r="G478" s="36"/>
      <x:c r="H478" s="37" t="str">
        <x:f>IF(OR(A478="",NOT(ISNUMBER(F478)),AND(G478&lt;&gt;"",NOT(ISNUMBER(G478)))),"",ROUND(F478-G478,2))</x:f>
      </x:c>
      <x:c r="I478" s="36"/>
      <x:c r="J478" s="37" t="str">
        <x:f>IF(OR(NOT(ISNUMBER(H478)),AND(I478&lt;&gt;"",NOT(ISNUMBER(I478)))),"",H478-I478)</x:f>
      </x:c>
      <x:c r="K478" s="24"/>
      <x:c r="L478" s="26" t="str">
        <x:f>IF(COUNTA(A478:G478)+COUNTA(I478)+COUNTA(K478)+COUNTA(M478)=0,"",IF(OR(A478="",B478="",C478="",D478="",E478="",F478="",K478="",M478=""),"Completar campos",IF(OR(NOT(ISNUMBER(B478)),NOT(ISNUMBER(F478)),AND(G478&lt;&gt;"",NOT(ISNUMBER(G478))),AND(I478&lt;&gt;"",NOT(ISNUMBER(I478)))),"Revisar data/valor",IF(B478&lt;&gt;INT(B478),"Remover horário",IF(OR(F478&lt;0,G478&lt;0,I478&lt;0,G478&gt;F478),"Revisar valores",IF(COUNTIF($A$8:$A$507,A478)&gt;1,"ID duplicado",IF(AND(K478&lt;&gt;"Confirmada",K478&lt;&gt;"Pendente",K478&lt;&gt;"Cancelada"),"Status inválido",IF(I478&gt;H478,"Recebido acima da venda",IF(AND(K478="Cancelada",I478&gt;0),"Cancelada com recebimento","")))))))))</x:f>
      </x:c>
      <x:c r="M478" s="24"/>
    </x:row>
    <x:row r="479" ht="22" customHeight="1">
      <x:c r="A479" s="24"/>
      <x:c r="B479" s="28"/>
      <x:c r="C479" s="24"/>
      <x:c r="D479" s="24"/>
      <x:c r="E479" s="24"/>
      <x:c r="F479" s="36"/>
      <x:c r="G479" s="36"/>
      <x:c r="H479" s="37" t="str">
        <x:f>IF(OR(A479="",NOT(ISNUMBER(F479)),AND(G479&lt;&gt;"",NOT(ISNUMBER(G479)))),"",ROUND(F479-G479,2))</x:f>
      </x:c>
      <x:c r="I479" s="36"/>
      <x:c r="J479" s="37" t="str">
        <x:f>IF(OR(NOT(ISNUMBER(H479)),AND(I479&lt;&gt;"",NOT(ISNUMBER(I479)))),"",H479-I479)</x:f>
      </x:c>
      <x:c r="K479" s="24"/>
      <x:c r="L479" s="26" t="str">
        <x:f>IF(COUNTA(A479:G479)+COUNTA(I479)+COUNTA(K479)+COUNTA(M479)=0,"",IF(OR(A479="",B479="",C479="",D479="",E479="",F479="",K479="",M479=""),"Completar campos",IF(OR(NOT(ISNUMBER(B479)),NOT(ISNUMBER(F479)),AND(G479&lt;&gt;"",NOT(ISNUMBER(G479))),AND(I479&lt;&gt;"",NOT(ISNUMBER(I479)))),"Revisar data/valor",IF(B479&lt;&gt;INT(B479),"Remover horário",IF(OR(F479&lt;0,G479&lt;0,I479&lt;0,G479&gt;F479),"Revisar valores",IF(COUNTIF($A$8:$A$507,A479)&gt;1,"ID duplicado",IF(AND(K479&lt;&gt;"Confirmada",K479&lt;&gt;"Pendente",K479&lt;&gt;"Cancelada"),"Status inválido",IF(I479&gt;H479,"Recebido acima da venda",IF(AND(K479="Cancelada",I479&gt;0),"Cancelada com recebimento","")))))))))</x:f>
      </x:c>
      <x:c r="M479" s="24"/>
    </x:row>
    <x:row r="480" ht="22" customHeight="1">
      <x:c r="A480" s="24"/>
      <x:c r="B480" s="28"/>
      <x:c r="C480" s="24"/>
      <x:c r="D480" s="24"/>
      <x:c r="E480" s="24"/>
      <x:c r="F480" s="36"/>
      <x:c r="G480" s="36"/>
      <x:c r="H480" s="37" t="str">
        <x:f>IF(OR(A480="",NOT(ISNUMBER(F480)),AND(G480&lt;&gt;"",NOT(ISNUMBER(G480)))),"",ROUND(F480-G480,2))</x:f>
      </x:c>
      <x:c r="I480" s="36"/>
      <x:c r="J480" s="37" t="str">
        <x:f>IF(OR(NOT(ISNUMBER(H480)),AND(I480&lt;&gt;"",NOT(ISNUMBER(I480)))),"",H480-I480)</x:f>
      </x:c>
      <x:c r="K480" s="24"/>
      <x:c r="L480" s="26" t="str">
        <x:f>IF(COUNTA(A480:G480)+COUNTA(I480)+COUNTA(K480)+COUNTA(M480)=0,"",IF(OR(A480="",B480="",C480="",D480="",E480="",F480="",K480="",M480=""),"Completar campos",IF(OR(NOT(ISNUMBER(B480)),NOT(ISNUMBER(F480)),AND(G480&lt;&gt;"",NOT(ISNUMBER(G480))),AND(I480&lt;&gt;"",NOT(ISNUMBER(I480)))),"Revisar data/valor",IF(B480&lt;&gt;INT(B480),"Remover horário",IF(OR(F480&lt;0,G480&lt;0,I480&lt;0,G480&gt;F480),"Revisar valores",IF(COUNTIF($A$8:$A$507,A480)&gt;1,"ID duplicado",IF(AND(K480&lt;&gt;"Confirmada",K480&lt;&gt;"Pendente",K480&lt;&gt;"Cancelada"),"Status inválido",IF(I480&gt;H480,"Recebido acima da venda",IF(AND(K480="Cancelada",I480&gt;0),"Cancelada com recebimento","")))))))))</x:f>
      </x:c>
      <x:c r="M480" s="24"/>
    </x:row>
    <x:row r="481" ht="22" customHeight="1">
      <x:c r="A481" s="24"/>
      <x:c r="B481" s="28"/>
      <x:c r="C481" s="24"/>
      <x:c r="D481" s="24"/>
      <x:c r="E481" s="24"/>
      <x:c r="F481" s="36"/>
      <x:c r="G481" s="36"/>
      <x:c r="H481" s="37" t="str">
        <x:f>IF(OR(A481="",NOT(ISNUMBER(F481)),AND(G481&lt;&gt;"",NOT(ISNUMBER(G481)))),"",ROUND(F481-G481,2))</x:f>
      </x:c>
      <x:c r="I481" s="36"/>
      <x:c r="J481" s="37" t="str">
        <x:f>IF(OR(NOT(ISNUMBER(H481)),AND(I481&lt;&gt;"",NOT(ISNUMBER(I481)))),"",H481-I481)</x:f>
      </x:c>
      <x:c r="K481" s="24"/>
      <x:c r="L481" s="26" t="str">
        <x:f>IF(COUNTA(A481:G481)+COUNTA(I481)+COUNTA(K481)+COUNTA(M481)=0,"",IF(OR(A481="",B481="",C481="",D481="",E481="",F481="",K481="",M481=""),"Completar campos",IF(OR(NOT(ISNUMBER(B481)),NOT(ISNUMBER(F481)),AND(G481&lt;&gt;"",NOT(ISNUMBER(G481))),AND(I481&lt;&gt;"",NOT(ISNUMBER(I481)))),"Revisar data/valor",IF(B481&lt;&gt;INT(B481),"Remover horário",IF(OR(F481&lt;0,G481&lt;0,I481&lt;0,G481&gt;F481),"Revisar valores",IF(COUNTIF($A$8:$A$507,A481)&gt;1,"ID duplicado",IF(AND(K481&lt;&gt;"Confirmada",K481&lt;&gt;"Pendente",K481&lt;&gt;"Cancelada"),"Status inválido",IF(I481&gt;H481,"Recebido acima da venda",IF(AND(K481="Cancelada",I481&gt;0),"Cancelada com recebimento","")))))))))</x:f>
      </x:c>
      <x:c r="M481" s="24"/>
    </x:row>
    <x:row r="482" ht="22" customHeight="1">
      <x:c r="A482" s="24"/>
      <x:c r="B482" s="28"/>
      <x:c r="C482" s="24"/>
      <x:c r="D482" s="24"/>
      <x:c r="E482" s="24"/>
      <x:c r="F482" s="36"/>
      <x:c r="G482" s="36"/>
      <x:c r="H482" s="37" t="str">
        <x:f>IF(OR(A482="",NOT(ISNUMBER(F482)),AND(G482&lt;&gt;"",NOT(ISNUMBER(G482)))),"",ROUND(F482-G482,2))</x:f>
      </x:c>
      <x:c r="I482" s="36"/>
      <x:c r="J482" s="37" t="str">
        <x:f>IF(OR(NOT(ISNUMBER(H482)),AND(I482&lt;&gt;"",NOT(ISNUMBER(I482)))),"",H482-I482)</x:f>
      </x:c>
      <x:c r="K482" s="24"/>
      <x:c r="L482" s="26" t="str">
        <x:f>IF(COUNTA(A482:G482)+COUNTA(I482)+COUNTA(K482)+COUNTA(M482)=0,"",IF(OR(A482="",B482="",C482="",D482="",E482="",F482="",K482="",M482=""),"Completar campos",IF(OR(NOT(ISNUMBER(B482)),NOT(ISNUMBER(F482)),AND(G482&lt;&gt;"",NOT(ISNUMBER(G482))),AND(I482&lt;&gt;"",NOT(ISNUMBER(I482)))),"Revisar data/valor",IF(B482&lt;&gt;INT(B482),"Remover horário",IF(OR(F482&lt;0,G482&lt;0,I482&lt;0,G482&gt;F482),"Revisar valores",IF(COUNTIF($A$8:$A$507,A482)&gt;1,"ID duplicado",IF(AND(K482&lt;&gt;"Confirmada",K482&lt;&gt;"Pendente",K482&lt;&gt;"Cancelada"),"Status inválido",IF(I482&gt;H482,"Recebido acima da venda",IF(AND(K482="Cancelada",I482&gt;0),"Cancelada com recebimento","")))))))))</x:f>
      </x:c>
      <x:c r="M482" s="24"/>
    </x:row>
    <x:row r="483" ht="22" customHeight="1">
      <x:c r="A483" s="24"/>
      <x:c r="B483" s="28"/>
      <x:c r="C483" s="24"/>
      <x:c r="D483" s="24"/>
      <x:c r="E483" s="24"/>
      <x:c r="F483" s="36"/>
      <x:c r="G483" s="36"/>
      <x:c r="H483" s="37" t="str">
        <x:f>IF(OR(A483="",NOT(ISNUMBER(F483)),AND(G483&lt;&gt;"",NOT(ISNUMBER(G483)))),"",ROUND(F483-G483,2))</x:f>
      </x:c>
      <x:c r="I483" s="36"/>
      <x:c r="J483" s="37" t="str">
        <x:f>IF(OR(NOT(ISNUMBER(H483)),AND(I483&lt;&gt;"",NOT(ISNUMBER(I483)))),"",H483-I483)</x:f>
      </x:c>
      <x:c r="K483" s="24"/>
      <x:c r="L483" s="26" t="str">
        <x:f>IF(COUNTA(A483:G483)+COUNTA(I483)+COUNTA(K483)+COUNTA(M483)=0,"",IF(OR(A483="",B483="",C483="",D483="",E483="",F483="",K483="",M483=""),"Completar campos",IF(OR(NOT(ISNUMBER(B483)),NOT(ISNUMBER(F483)),AND(G483&lt;&gt;"",NOT(ISNUMBER(G483))),AND(I483&lt;&gt;"",NOT(ISNUMBER(I483)))),"Revisar data/valor",IF(B483&lt;&gt;INT(B483),"Remover horário",IF(OR(F483&lt;0,G483&lt;0,I483&lt;0,G483&gt;F483),"Revisar valores",IF(COUNTIF($A$8:$A$507,A483)&gt;1,"ID duplicado",IF(AND(K483&lt;&gt;"Confirmada",K483&lt;&gt;"Pendente",K483&lt;&gt;"Cancelada"),"Status inválido",IF(I483&gt;H483,"Recebido acima da venda",IF(AND(K483="Cancelada",I483&gt;0),"Cancelada com recebimento","")))))))))</x:f>
      </x:c>
      <x:c r="M483" s="24"/>
    </x:row>
    <x:row r="484" ht="22" customHeight="1">
      <x:c r="A484" s="24"/>
      <x:c r="B484" s="28"/>
      <x:c r="C484" s="24"/>
      <x:c r="D484" s="24"/>
      <x:c r="E484" s="24"/>
      <x:c r="F484" s="36"/>
      <x:c r="G484" s="36"/>
      <x:c r="H484" s="37" t="str">
        <x:f>IF(OR(A484="",NOT(ISNUMBER(F484)),AND(G484&lt;&gt;"",NOT(ISNUMBER(G484)))),"",ROUND(F484-G484,2))</x:f>
      </x:c>
      <x:c r="I484" s="36"/>
      <x:c r="J484" s="37" t="str">
        <x:f>IF(OR(NOT(ISNUMBER(H484)),AND(I484&lt;&gt;"",NOT(ISNUMBER(I484)))),"",H484-I484)</x:f>
      </x:c>
      <x:c r="K484" s="24"/>
      <x:c r="L484" s="26" t="str">
        <x:f>IF(COUNTA(A484:G484)+COUNTA(I484)+COUNTA(K484)+COUNTA(M484)=0,"",IF(OR(A484="",B484="",C484="",D484="",E484="",F484="",K484="",M484=""),"Completar campos",IF(OR(NOT(ISNUMBER(B484)),NOT(ISNUMBER(F484)),AND(G484&lt;&gt;"",NOT(ISNUMBER(G484))),AND(I484&lt;&gt;"",NOT(ISNUMBER(I484)))),"Revisar data/valor",IF(B484&lt;&gt;INT(B484),"Remover horário",IF(OR(F484&lt;0,G484&lt;0,I484&lt;0,G484&gt;F484),"Revisar valores",IF(COUNTIF($A$8:$A$507,A484)&gt;1,"ID duplicado",IF(AND(K484&lt;&gt;"Confirmada",K484&lt;&gt;"Pendente",K484&lt;&gt;"Cancelada"),"Status inválido",IF(I484&gt;H484,"Recebido acima da venda",IF(AND(K484="Cancelada",I484&gt;0),"Cancelada com recebimento","")))))))))</x:f>
      </x:c>
      <x:c r="M484" s="24"/>
    </x:row>
    <x:row r="485" ht="22" customHeight="1">
      <x:c r="A485" s="24"/>
      <x:c r="B485" s="28"/>
      <x:c r="C485" s="24"/>
      <x:c r="D485" s="24"/>
      <x:c r="E485" s="24"/>
      <x:c r="F485" s="36"/>
      <x:c r="G485" s="36"/>
      <x:c r="H485" s="37" t="str">
        <x:f>IF(OR(A485="",NOT(ISNUMBER(F485)),AND(G485&lt;&gt;"",NOT(ISNUMBER(G485)))),"",ROUND(F485-G485,2))</x:f>
      </x:c>
      <x:c r="I485" s="36"/>
      <x:c r="J485" s="37" t="str">
        <x:f>IF(OR(NOT(ISNUMBER(H485)),AND(I485&lt;&gt;"",NOT(ISNUMBER(I485)))),"",H485-I485)</x:f>
      </x:c>
      <x:c r="K485" s="24"/>
      <x:c r="L485" s="26" t="str">
        <x:f>IF(COUNTA(A485:G485)+COUNTA(I485)+COUNTA(K485)+COUNTA(M485)=0,"",IF(OR(A485="",B485="",C485="",D485="",E485="",F485="",K485="",M485=""),"Completar campos",IF(OR(NOT(ISNUMBER(B485)),NOT(ISNUMBER(F485)),AND(G485&lt;&gt;"",NOT(ISNUMBER(G485))),AND(I485&lt;&gt;"",NOT(ISNUMBER(I485)))),"Revisar data/valor",IF(B485&lt;&gt;INT(B485),"Remover horário",IF(OR(F485&lt;0,G485&lt;0,I485&lt;0,G485&gt;F485),"Revisar valores",IF(COUNTIF($A$8:$A$507,A485)&gt;1,"ID duplicado",IF(AND(K485&lt;&gt;"Confirmada",K485&lt;&gt;"Pendente",K485&lt;&gt;"Cancelada"),"Status inválido",IF(I485&gt;H485,"Recebido acima da venda",IF(AND(K485="Cancelada",I485&gt;0),"Cancelada com recebimento","")))))))))</x:f>
      </x:c>
      <x:c r="M485" s="24"/>
    </x:row>
    <x:row r="486" ht="22" customHeight="1">
      <x:c r="A486" s="24"/>
      <x:c r="B486" s="28"/>
      <x:c r="C486" s="24"/>
      <x:c r="D486" s="24"/>
      <x:c r="E486" s="24"/>
      <x:c r="F486" s="36"/>
      <x:c r="G486" s="36"/>
      <x:c r="H486" s="37" t="str">
        <x:f>IF(OR(A486="",NOT(ISNUMBER(F486)),AND(G486&lt;&gt;"",NOT(ISNUMBER(G486)))),"",ROUND(F486-G486,2))</x:f>
      </x:c>
      <x:c r="I486" s="36"/>
      <x:c r="J486" s="37" t="str">
        <x:f>IF(OR(NOT(ISNUMBER(H486)),AND(I486&lt;&gt;"",NOT(ISNUMBER(I486)))),"",H486-I486)</x:f>
      </x:c>
      <x:c r="K486" s="24"/>
      <x:c r="L486" s="26" t="str">
        <x:f>IF(COUNTA(A486:G486)+COUNTA(I486)+COUNTA(K486)+COUNTA(M486)=0,"",IF(OR(A486="",B486="",C486="",D486="",E486="",F486="",K486="",M486=""),"Completar campos",IF(OR(NOT(ISNUMBER(B486)),NOT(ISNUMBER(F486)),AND(G486&lt;&gt;"",NOT(ISNUMBER(G486))),AND(I486&lt;&gt;"",NOT(ISNUMBER(I486)))),"Revisar data/valor",IF(B486&lt;&gt;INT(B486),"Remover horário",IF(OR(F486&lt;0,G486&lt;0,I486&lt;0,G486&gt;F486),"Revisar valores",IF(COUNTIF($A$8:$A$507,A486)&gt;1,"ID duplicado",IF(AND(K486&lt;&gt;"Confirmada",K486&lt;&gt;"Pendente",K486&lt;&gt;"Cancelada"),"Status inválido",IF(I486&gt;H486,"Recebido acima da venda",IF(AND(K486="Cancelada",I486&gt;0),"Cancelada com recebimento","")))))))))</x:f>
      </x:c>
      <x:c r="M486" s="24"/>
    </x:row>
    <x:row r="487" ht="22" customHeight="1">
      <x:c r="A487" s="24"/>
      <x:c r="B487" s="28"/>
      <x:c r="C487" s="24"/>
      <x:c r="D487" s="24"/>
      <x:c r="E487" s="24"/>
      <x:c r="F487" s="36"/>
      <x:c r="G487" s="36"/>
      <x:c r="H487" s="37" t="str">
        <x:f>IF(OR(A487="",NOT(ISNUMBER(F487)),AND(G487&lt;&gt;"",NOT(ISNUMBER(G487)))),"",ROUND(F487-G487,2))</x:f>
      </x:c>
      <x:c r="I487" s="36"/>
      <x:c r="J487" s="37" t="str">
        <x:f>IF(OR(NOT(ISNUMBER(H487)),AND(I487&lt;&gt;"",NOT(ISNUMBER(I487)))),"",H487-I487)</x:f>
      </x:c>
      <x:c r="K487" s="24"/>
      <x:c r="L487" s="26" t="str">
        <x:f>IF(COUNTA(A487:G487)+COUNTA(I487)+COUNTA(K487)+COUNTA(M487)=0,"",IF(OR(A487="",B487="",C487="",D487="",E487="",F487="",K487="",M487=""),"Completar campos",IF(OR(NOT(ISNUMBER(B487)),NOT(ISNUMBER(F487)),AND(G487&lt;&gt;"",NOT(ISNUMBER(G487))),AND(I487&lt;&gt;"",NOT(ISNUMBER(I487)))),"Revisar data/valor",IF(B487&lt;&gt;INT(B487),"Remover horário",IF(OR(F487&lt;0,G487&lt;0,I487&lt;0,G487&gt;F487),"Revisar valores",IF(COUNTIF($A$8:$A$507,A487)&gt;1,"ID duplicado",IF(AND(K487&lt;&gt;"Confirmada",K487&lt;&gt;"Pendente",K487&lt;&gt;"Cancelada"),"Status inválido",IF(I487&gt;H487,"Recebido acima da venda",IF(AND(K487="Cancelada",I487&gt;0),"Cancelada com recebimento","")))))))))</x:f>
      </x:c>
      <x:c r="M487" s="24"/>
    </x:row>
    <x:row r="488" ht="22" customHeight="1">
      <x:c r="A488" s="24"/>
      <x:c r="B488" s="28"/>
      <x:c r="C488" s="24"/>
      <x:c r="D488" s="24"/>
      <x:c r="E488" s="24"/>
      <x:c r="F488" s="36"/>
      <x:c r="G488" s="36"/>
      <x:c r="H488" s="37" t="str">
        <x:f>IF(OR(A488="",NOT(ISNUMBER(F488)),AND(G488&lt;&gt;"",NOT(ISNUMBER(G488)))),"",ROUND(F488-G488,2))</x:f>
      </x:c>
      <x:c r="I488" s="36"/>
      <x:c r="J488" s="37" t="str">
        <x:f>IF(OR(NOT(ISNUMBER(H488)),AND(I488&lt;&gt;"",NOT(ISNUMBER(I488)))),"",H488-I488)</x:f>
      </x:c>
      <x:c r="K488" s="24"/>
      <x:c r="L488" s="26" t="str">
        <x:f>IF(COUNTA(A488:G488)+COUNTA(I488)+COUNTA(K488)+COUNTA(M488)=0,"",IF(OR(A488="",B488="",C488="",D488="",E488="",F488="",K488="",M488=""),"Completar campos",IF(OR(NOT(ISNUMBER(B488)),NOT(ISNUMBER(F488)),AND(G488&lt;&gt;"",NOT(ISNUMBER(G488))),AND(I488&lt;&gt;"",NOT(ISNUMBER(I488)))),"Revisar data/valor",IF(B488&lt;&gt;INT(B488),"Remover horário",IF(OR(F488&lt;0,G488&lt;0,I488&lt;0,G488&gt;F488),"Revisar valores",IF(COUNTIF($A$8:$A$507,A488)&gt;1,"ID duplicado",IF(AND(K488&lt;&gt;"Confirmada",K488&lt;&gt;"Pendente",K488&lt;&gt;"Cancelada"),"Status inválido",IF(I488&gt;H488,"Recebido acima da venda",IF(AND(K488="Cancelada",I488&gt;0),"Cancelada com recebimento","")))))))))</x:f>
      </x:c>
      <x:c r="M488" s="24"/>
    </x:row>
    <x:row r="489" ht="22" customHeight="1">
      <x:c r="A489" s="24"/>
      <x:c r="B489" s="28"/>
      <x:c r="C489" s="24"/>
      <x:c r="D489" s="24"/>
      <x:c r="E489" s="24"/>
      <x:c r="F489" s="36"/>
      <x:c r="G489" s="36"/>
      <x:c r="H489" s="37" t="str">
        <x:f>IF(OR(A489="",NOT(ISNUMBER(F489)),AND(G489&lt;&gt;"",NOT(ISNUMBER(G489)))),"",ROUND(F489-G489,2))</x:f>
      </x:c>
      <x:c r="I489" s="36"/>
      <x:c r="J489" s="37" t="str">
        <x:f>IF(OR(NOT(ISNUMBER(H489)),AND(I489&lt;&gt;"",NOT(ISNUMBER(I489)))),"",H489-I489)</x:f>
      </x:c>
      <x:c r="K489" s="24"/>
      <x:c r="L489" s="26" t="str">
        <x:f>IF(COUNTA(A489:G489)+COUNTA(I489)+COUNTA(K489)+COUNTA(M489)=0,"",IF(OR(A489="",B489="",C489="",D489="",E489="",F489="",K489="",M489=""),"Completar campos",IF(OR(NOT(ISNUMBER(B489)),NOT(ISNUMBER(F489)),AND(G489&lt;&gt;"",NOT(ISNUMBER(G489))),AND(I489&lt;&gt;"",NOT(ISNUMBER(I489)))),"Revisar data/valor",IF(B489&lt;&gt;INT(B489),"Remover horário",IF(OR(F489&lt;0,G489&lt;0,I489&lt;0,G489&gt;F489),"Revisar valores",IF(COUNTIF($A$8:$A$507,A489)&gt;1,"ID duplicado",IF(AND(K489&lt;&gt;"Confirmada",K489&lt;&gt;"Pendente",K489&lt;&gt;"Cancelada"),"Status inválido",IF(I489&gt;H489,"Recebido acima da venda",IF(AND(K489="Cancelada",I489&gt;0),"Cancelada com recebimento","")))))))))</x:f>
      </x:c>
      <x:c r="M489" s="24"/>
    </x:row>
    <x:row r="490" ht="22" customHeight="1">
      <x:c r="A490" s="24"/>
      <x:c r="B490" s="28"/>
      <x:c r="C490" s="24"/>
      <x:c r="D490" s="24"/>
      <x:c r="E490" s="24"/>
      <x:c r="F490" s="36"/>
      <x:c r="G490" s="36"/>
      <x:c r="H490" s="37" t="str">
        <x:f>IF(OR(A490="",NOT(ISNUMBER(F490)),AND(G490&lt;&gt;"",NOT(ISNUMBER(G490)))),"",ROUND(F490-G490,2))</x:f>
      </x:c>
      <x:c r="I490" s="36"/>
      <x:c r="J490" s="37" t="str">
        <x:f>IF(OR(NOT(ISNUMBER(H490)),AND(I490&lt;&gt;"",NOT(ISNUMBER(I490)))),"",H490-I490)</x:f>
      </x:c>
      <x:c r="K490" s="24"/>
      <x:c r="L490" s="26" t="str">
        <x:f>IF(COUNTA(A490:G490)+COUNTA(I490)+COUNTA(K490)+COUNTA(M490)=0,"",IF(OR(A490="",B490="",C490="",D490="",E490="",F490="",K490="",M490=""),"Completar campos",IF(OR(NOT(ISNUMBER(B490)),NOT(ISNUMBER(F490)),AND(G490&lt;&gt;"",NOT(ISNUMBER(G490))),AND(I490&lt;&gt;"",NOT(ISNUMBER(I490)))),"Revisar data/valor",IF(B490&lt;&gt;INT(B490),"Remover horário",IF(OR(F490&lt;0,G490&lt;0,I490&lt;0,G490&gt;F490),"Revisar valores",IF(COUNTIF($A$8:$A$507,A490)&gt;1,"ID duplicado",IF(AND(K490&lt;&gt;"Confirmada",K490&lt;&gt;"Pendente",K490&lt;&gt;"Cancelada"),"Status inválido",IF(I490&gt;H490,"Recebido acima da venda",IF(AND(K490="Cancelada",I490&gt;0),"Cancelada com recebimento","")))))))))</x:f>
      </x:c>
      <x:c r="M490" s="24"/>
    </x:row>
    <x:row r="491" ht="22" customHeight="1">
      <x:c r="A491" s="24"/>
      <x:c r="B491" s="28"/>
      <x:c r="C491" s="24"/>
      <x:c r="D491" s="24"/>
      <x:c r="E491" s="24"/>
      <x:c r="F491" s="36"/>
      <x:c r="G491" s="36"/>
      <x:c r="H491" s="37" t="str">
        <x:f>IF(OR(A491="",NOT(ISNUMBER(F491)),AND(G491&lt;&gt;"",NOT(ISNUMBER(G491)))),"",ROUND(F491-G491,2))</x:f>
      </x:c>
      <x:c r="I491" s="36"/>
      <x:c r="J491" s="37" t="str">
        <x:f>IF(OR(NOT(ISNUMBER(H491)),AND(I491&lt;&gt;"",NOT(ISNUMBER(I491)))),"",H491-I491)</x:f>
      </x:c>
      <x:c r="K491" s="24"/>
      <x:c r="L491" s="26" t="str">
        <x:f>IF(COUNTA(A491:G491)+COUNTA(I491)+COUNTA(K491)+COUNTA(M491)=0,"",IF(OR(A491="",B491="",C491="",D491="",E491="",F491="",K491="",M491=""),"Completar campos",IF(OR(NOT(ISNUMBER(B491)),NOT(ISNUMBER(F491)),AND(G491&lt;&gt;"",NOT(ISNUMBER(G491))),AND(I491&lt;&gt;"",NOT(ISNUMBER(I491)))),"Revisar data/valor",IF(B491&lt;&gt;INT(B491),"Remover horário",IF(OR(F491&lt;0,G491&lt;0,I491&lt;0,G491&gt;F491),"Revisar valores",IF(COUNTIF($A$8:$A$507,A491)&gt;1,"ID duplicado",IF(AND(K491&lt;&gt;"Confirmada",K491&lt;&gt;"Pendente",K491&lt;&gt;"Cancelada"),"Status inválido",IF(I491&gt;H491,"Recebido acima da venda",IF(AND(K491="Cancelada",I491&gt;0),"Cancelada com recebimento","")))))))))</x:f>
      </x:c>
      <x:c r="M491" s="24"/>
    </x:row>
    <x:row r="492" ht="22" customHeight="1">
      <x:c r="A492" s="24"/>
      <x:c r="B492" s="28"/>
      <x:c r="C492" s="24"/>
      <x:c r="D492" s="24"/>
      <x:c r="E492" s="24"/>
      <x:c r="F492" s="36"/>
      <x:c r="G492" s="36"/>
      <x:c r="H492" s="37" t="str">
        <x:f>IF(OR(A492="",NOT(ISNUMBER(F492)),AND(G492&lt;&gt;"",NOT(ISNUMBER(G492)))),"",ROUND(F492-G492,2))</x:f>
      </x:c>
      <x:c r="I492" s="36"/>
      <x:c r="J492" s="37" t="str">
        <x:f>IF(OR(NOT(ISNUMBER(H492)),AND(I492&lt;&gt;"",NOT(ISNUMBER(I492)))),"",H492-I492)</x:f>
      </x:c>
      <x:c r="K492" s="24"/>
      <x:c r="L492" s="26" t="str">
        <x:f>IF(COUNTA(A492:G492)+COUNTA(I492)+COUNTA(K492)+COUNTA(M492)=0,"",IF(OR(A492="",B492="",C492="",D492="",E492="",F492="",K492="",M492=""),"Completar campos",IF(OR(NOT(ISNUMBER(B492)),NOT(ISNUMBER(F492)),AND(G492&lt;&gt;"",NOT(ISNUMBER(G492))),AND(I492&lt;&gt;"",NOT(ISNUMBER(I492)))),"Revisar data/valor",IF(B492&lt;&gt;INT(B492),"Remover horário",IF(OR(F492&lt;0,G492&lt;0,I492&lt;0,G492&gt;F492),"Revisar valores",IF(COUNTIF($A$8:$A$507,A492)&gt;1,"ID duplicado",IF(AND(K492&lt;&gt;"Confirmada",K492&lt;&gt;"Pendente",K492&lt;&gt;"Cancelada"),"Status inválido",IF(I492&gt;H492,"Recebido acima da venda",IF(AND(K492="Cancelada",I492&gt;0),"Cancelada com recebimento","")))))))))</x:f>
      </x:c>
      <x:c r="M492" s="24"/>
    </x:row>
    <x:row r="493" ht="22" customHeight="1">
      <x:c r="A493" s="24"/>
      <x:c r="B493" s="28"/>
      <x:c r="C493" s="24"/>
      <x:c r="D493" s="24"/>
      <x:c r="E493" s="24"/>
      <x:c r="F493" s="36"/>
      <x:c r="G493" s="36"/>
      <x:c r="H493" s="37" t="str">
        <x:f>IF(OR(A493="",NOT(ISNUMBER(F493)),AND(G493&lt;&gt;"",NOT(ISNUMBER(G493)))),"",ROUND(F493-G493,2))</x:f>
      </x:c>
      <x:c r="I493" s="36"/>
      <x:c r="J493" s="37" t="str">
        <x:f>IF(OR(NOT(ISNUMBER(H493)),AND(I493&lt;&gt;"",NOT(ISNUMBER(I493)))),"",H493-I493)</x:f>
      </x:c>
      <x:c r="K493" s="24"/>
      <x:c r="L493" s="26" t="str">
        <x:f>IF(COUNTA(A493:G493)+COUNTA(I493)+COUNTA(K493)+COUNTA(M493)=0,"",IF(OR(A493="",B493="",C493="",D493="",E493="",F493="",K493="",M493=""),"Completar campos",IF(OR(NOT(ISNUMBER(B493)),NOT(ISNUMBER(F493)),AND(G493&lt;&gt;"",NOT(ISNUMBER(G493))),AND(I493&lt;&gt;"",NOT(ISNUMBER(I493)))),"Revisar data/valor",IF(B493&lt;&gt;INT(B493),"Remover horário",IF(OR(F493&lt;0,G493&lt;0,I493&lt;0,G493&gt;F493),"Revisar valores",IF(COUNTIF($A$8:$A$507,A493)&gt;1,"ID duplicado",IF(AND(K493&lt;&gt;"Confirmada",K493&lt;&gt;"Pendente",K493&lt;&gt;"Cancelada"),"Status inválido",IF(I493&gt;H493,"Recebido acima da venda",IF(AND(K493="Cancelada",I493&gt;0),"Cancelada com recebimento","")))))))))</x:f>
      </x:c>
      <x:c r="M493" s="24"/>
    </x:row>
    <x:row r="494" ht="22" customHeight="1">
      <x:c r="A494" s="24"/>
      <x:c r="B494" s="28"/>
      <x:c r="C494" s="24"/>
      <x:c r="D494" s="24"/>
      <x:c r="E494" s="24"/>
      <x:c r="F494" s="36"/>
      <x:c r="G494" s="36"/>
      <x:c r="H494" s="37" t="str">
        <x:f>IF(OR(A494="",NOT(ISNUMBER(F494)),AND(G494&lt;&gt;"",NOT(ISNUMBER(G494)))),"",ROUND(F494-G494,2))</x:f>
      </x:c>
      <x:c r="I494" s="36"/>
      <x:c r="J494" s="37" t="str">
        <x:f>IF(OR(NOT(ISNUMBER(H494)),AND(I494&lt;&gt;"",NOT(ISNUMBER(I494)))),"",H494-I494)</x:f>
      </x:c>
      <x:c r="K494" s="24"/>
      <x:c r="L494" s="26" t="str">
        <x:f>IF(COUNTA(A494:G494)+COUNTA(I494)+COUNTA(K494)+COUNTA(M494)=0,"",IF(OR(A494="",B494="",C494="",D494="",E494="",F494="",K494="",M494=""),"Completar campos",IF(OR(NOT(ISNUMBER(B494)),NOT(ISNUMBER(F494)),AND(G494&lt;&gt;"",NOT(ISNUMBER(G494))),AND(I494&lt;&gt;"",NOT(ISNUMBER(I494)))),"Revisar data/valor",IF(B494&lt;&gt;INT(B494),"Remover horário",IF(OR(F494&lt;0,G494&lt;0,I494&lt;0,G494&gt;F494),"Revisar valores",IF(COUNTIF($A$8:$A$507,A494)&gt;1,"ID duplicado",IF(AND(K494&lt;&gt;"Confirmada",K494&lt;&gt;"Pendente",K494&lt;&gt;"Cancelada"),"Status inválido",IF(I494&gt;H494,"Recebido acima da venda",IF(AND(K494="Cancelada",I494&gt;0),"Cancelada com recebimento","")))))))))</x:f>
      </x:c>
      <x:c r="M494" s="24"/>
    </x:row>
    <x:row r="495" ht="22" customHeight="1">
      <x:c r="A495" s="24"/>
      <x:c r="B495" s="28"/>
      <x:c r="C495" s="24"/>
      <x:c r="D495" s="24"/>
      <x:c r="E495" s="24"/>
      <x:c r="F495" s="36"/>
      <x:c r="G495" s="36"/>
      <x:c r="H495" s="37" t="str">
        <x:f>IF(OR(A495="",NOT(ISNUMBER(F495)),AND(G495&lt;&gt;"",NOT(ISNUMBER(G495)))),"",ROUND(F495-G495,2))</x:f>
      </x:c>
      <x:c r="I495" s="36"/>
      <x:c r="J495" s="37" t="str">
        <x:f>IF(OR(NOT(ISNUMBER(H495)),AND(I495&lt;&gt;"",NOT(ISNUMBER(I495)))),"",H495-I495)</x:f>
      </x:c>
      <x:c r="K495" s="24"/>
      <x:c r="L495" s="26" t="str">
        <x:f>IF(COUNTA(A495:G495)+COUNTA(I495)+COUNTA(K495)+COUNTA(M495)=0,"",IF(OR(A495="",B495="",C495="",D495="",E495="",F495="",K495="",M495=""),"Completar campos",IF(OR(NOT(ISNUMBER(B495)),NOT(ISNUMBER(F495)),AND(G495&lt;&gt;"",NOT(ISNUMBER(G495))),AND(I495&lt;&gt;"",NOT(ISNUMBER(I495)))),"Revisar data/valor",IF(B495&lt;&gt;INT(B495),"Remover horário",IF(OR(F495&lt;0,G495&lt;0,I495&lt;0,G495&gt;F495),"Revisar valores",IF(COUNTIF($A$8:$A$507,A495)&gt;1,"ID duplicado",IF(AND(K495&lt;&gt;"Confirmada",K495&lt;&gt;"Pendente",K495&lt;&gt;"Cancelada"),"Status inválido",IF(I495&gt;H495,"Recebido acima da venda",IF(AND(K495="Cancelada",I495&gt;0),"Cancelada com recebimento","")))))))))</x:f>
      </x:c>
      <x:c r="M495" s="24"/>
    </x:row>
    <x:row r="496" ht="22" customHeight="1">
      <x:c r="A496" s="24"/>
      <x:c r="B496" s="28"/>
      <x:c r="C496" s="24"/>
      <x:c r="D496" s="24"/>
      <x:c r="E496" s="24"/>
      <x:c r="F496" s="36"/>
      <x:c r="G496" s="36"/>
      <x:c r="H496" s="37" t="str">
        <x:f>IF(OR(A496="",NOT(ISNUMBER(F496)),AND(G496&lt;&gt;"",NOT(ISNUMBER(G496)))),"",ROUND(F496-G496,2))</x:f>
      </x:c>
      <x:c r="I496" s="36"/>
      <x:c r="J496" s="37" t="str">
        <x:f>IF(OR(NOT(ISNUMBER(H496)),AND(I496&lt;&gt;"",NOT(ISNUMBER(I496)))),"",H496-I496)</x:f>
      </x:c>
      <x:c r="K496" s="24"/>
      <x:c r="L496" s="26" t="str">
        <x:f>IF(COUNTA(A496:G496)+COUNTA(I496)+COUNTA(K496)+COUNTA(M496)=0,"",IF(OR(A496="",B496="",C496="",D496="",E496="",F496="",K496="",M496=""),"Completar campos",IF(OR(NOT(ISNUMBER(B496)),NOT(ISNUMBER(F496)),AND(G496&lt;&gt;"",NOT(ISNUMBER(G496))),AND(I496&lt;&gt;"",NOT(ISNUMBER(I496)))),"Revisar data/valor",IF(B496&lt;&gt;INT(B496),"Remover horário",IF(OR(F496&lt;0,G496&lt;0,I496&lt;0,G496&gt;F496),"Revisar valores",IF(COUNTIF($A$8:$A$507,A496)&gt;1,"ID duplicado",IF(AND(K496&lt;&gt;"Confirmada",K496&lt;&gt;"Pendente",K496&lt;&gt;"Cancelada"),"Status inválido",IF(I496&gt;H496,"Recebido acima da venda",IF(AND(K496="Cancelada",I496&gt;0),"Cancelada com recebimento","")))))))))</x:f>
      </x:c>
      <x:c r="M496" s="24"/>
    </x:row>
    <x:row r="497" ht="22" customHeight="1">
      <x:c r="A497" s="24"/>
      <x:c r="B497" s="28"/>
      <x:c r="C497" s="24"/>
      <x:c r="D497" s="24"/>
      <x:c r="E497" s="24"/>
      <x:c r="F497" s="36"/>
      <x:c r="G497" s="36"/>
      <x:c r="H497" s="37" t="str">
        <x:f>IF(OR(A497="",NOT(ISNUMBER(F497)),AND(G497&lt;&gt;"",NOT(ISNUMBER(G497)))),"",ROUND(F497-G497,2))</x:f>
      </x:c>
      <x:c r="I497" s="36"/>
      <x:c r="J497" s="37" t="str">
        <x:f>IF(OR(NOT(ISNUMBER(H497)),AND(I497&lt;&gt;"",NOT(ISNUMBER(I497)))),"",H497-I497)</x:f>
      </x:c>
      <x:c r="K497" s="24"/>
      <x:c r="L497" s="26" t="str">
        <x:f>IF(COUNTA(A497:G497)+COUNTA(I497)+COUNTA(K497)+COUNTA(M497)=0,"",IF(OR(A497="",B497="",C497="",D497="",E497="",F497="",K497="",M497=""),"Completar campos",IF(OR(NOT(ISNUMBER(B497)),NOT(ISNUMBER(F497)),AND(G497&lt;&gt;"",NOT(ISNUMBER(G497))),AND(I497&lt;&gt;"",NOT(ISNUMBER(I497)))),"Revisar data/valor",IF(B497&lt;&gt;INT(B497),"Remover horário",IF(OR(F497&lt;0,G497&lt;0,I497&lt;0,G497&gt;F497),"Revisar valores",IF(COUNTIF($A$8:$A$507,A497)&gt;1,"ID duplicado",IF(AND(K497&lt;&gt;"Confirmada",K497&lt;&gt;"Pendente",K497&lt;&gt;"Cancelada"),"Status inválido",IF(I497&gt;H497,"Recebido acima da venda",IF(AND(K497="Cancelada",I497&gt;0),"Cancelada com recebimento","")))))))))</x:f>
      </x:c>
      <x:c r="M497" s="24"/>
    </x:row>
    <x:row r="498" ht="22" customHeight="1">
      <x:c r="A498" s="24"/>
      <x:c r="B498" s="28"/>
      <x:c r="C498" s="24"/>
      <x:c r="D498" s="24"/>
      <x:c r="E498" s="24"/>
      <x:c r="F498" s="36"/>
      <x:c r="G498" s="36"/>
      <x:c r="H498" s="37" t="str">
        <x:f>IF(OR(A498="",NOT(ISNUMBER(F498)),AND(G498&lt;&gt;"",NOT(ISNUMBER(G498)))),"",ROUND(F498-G498,2))</x:f>
      </x:c>
      <x:c r="I498" s="36"/>
      <x:c r="J498" s="37" t="str">
        <x:f>IF(OR(NOT(ISNUMBER(H498)),AND(I498&lt;&gt;"",NOT(ISNUMBER(I498)))),"",H498-I498)</x:f>
      </x:c>
      <x:c r="K498" s="24"/>
      <x:c r="L498" s="26" t="str">
        <x:f>IF(COUNTA(A498:G498)+COUNTA(I498)+COUNTA(K498)+COUNTA(M498)=0,"",IF(OR(A498="",B498="",C498="",D498="",E498="",F498="",K498="",M498=""),"Completar campos",IF(OR(NOT(ISNUMBER(B498)),NOT(ISNUMBER(F498)),AND(G498&lt;&gt;"",NOT(ISNUMBER(G498))),AND(I498&lt;&gt;"",NOT(ISNUMBER(I498)))),"Revisar data/valor",IF(B498&lt;&gt;INT(B498),"Remover horário",IF(OR(F498&lt;0,G498&lt;0,I498&lt;0,G498&gt;F498),"Revisar valores",IF(COUNTIF($A$8:$A$507,A498)&gt;1,"ID duplicado",IF(AND(K498&lt;&gt;"Confirmada",K498&lt;&gt;"Pendente",K498&lt;&gt;"Cancelada"),"Status inválido",IF(I498&gt;H498,"Recebido acima da venda",IF(AND(K498="Cancelada",I498&gt;0),"Cancelada com recebimento","")))))))))</x:f>
      </x:c>
      <x:c r="M498" s="24"/>
    </x:row>
    <x:row r="499" ht="22" customHeight="1">
      <x:c r="A499" s="24"/>
      <x:c r="B499" s="28"/>
      <x:c r="C499" s="24"/>
      <x:c r="D499" s="24"/>
      <x:c r="E499" s="24"/>
      <x:c r="F499" s="36"/>
      <x:c r="G499" s="36"/>
      <x:c r="H499" s="37" t="str">
        <x:f>IF(OR(A499="",NOT(ISNUMBER(F499)),AND(G499&lt;&gt;"",NOT(ISNUMBER(G499)))),"",ROUND(F499-G499,2))</x:f>
      </x:c>
      <x:c r="I499" s="36"/>
      <x:c r="J499" s="37" t="str">
        <x:f>IF(OR(NOT(ISNUMBER(H499)),AND(I499&lt;&gt;"",NOT(ISNUMBER(I499)))),"",H499-I499)</x:f>
      </x:c>
      <x:c r="K499" s="24"/>
      <x:c r="L499" s="26" t="str">
        <x:f>IF(COUNTA(A499:G499)+COUNTA(I499)+COUNTA(K499)+COUNTA(M499)=0,"",IF(OR(A499="",B499="",C499="",D499="",E499="",F499="",K499="",M499=""),"Completar campos",IF(OR(NOT(ISNUMBER(B499)),NOT(ISNUMBER(F499)),AND(G499&lt;&gt;"",NOT(ISNUMBER(G499))),AND(I499&lt;&gt;"",NOT(ISNUMBER(I499)))),"Revisar data/valor",IF(B499&lt;&gt;INT(B499),"Remover horário",IF(OR(F499&lt;0,G499&lt;0,I499&lt;0,G499&gt;F499),"Revisar valores",IF(COUNTIF($A$8:$A$507,A499)&gt;1,"ID duplicado",IF(AND(K499&lt;&gt;"Confirmada",K499&lt;&gt;"Pendente",K499&lt;&gt;"Cancelada"),"Status inválido",IF(I499&gt;H499,"Recebido acima da venda",IF(AND(K499="Cancelada",I499&gt;0),"Cancelada com recebimento","")))))))))</x:f>
      </x:c>
      <x:c r="M499" s="24"/>
    </x:row>
    <x:row r="500" ht="22" customHeight="1">
      <x:c r="A500" s="24"/>
      <x:c r="B500" s="28"/>
      <x:c r="C500" s="24"/>
      <x:c r="D500" s="24"/>
      <x:c r="E500" s="24"/>
      <x:c r="F500" s="36"/>
      <x:c r="G500" s="36"/>
      <x:c r="H500" s="37" t="str">
        <x:f>IF(OR(A500="",NOT(ISNUMBER(F500)),AND(G500&lt;&gt;"",NOT(ISNUMBER(G500)))),"",ROUND(F500-G500,2))</x:f>
      </x:c>
      <x:c r="I500" s="36"/>
      <x:c r="J500" s="37" t="str">
        <x:f>IF(OR(NOT(ISNUMBER(H500)),AND(I500&lt;&gt;"",NOT(ISNUMBER(I500)))),"",H500-I500)</x:f>
      </x:c>
      <x:c r="K500" s="24"/>
      <x:c r="L500" s="26" t="str">
        <x:f>IF(COUNTA(A500:G500)+COUNTA(I500)+COUNTA(K500)+COUNTA(M500)=0,"",IF(OR(A500="",B500="",C500="",D500="",E500="",F500="",K500="",M500=""),"Completar campos",IF(OR(NOT(ISNUMBER(B500)),NOT(ISNUMBER(F500)),AND(G500&lt;&gt;"",NOT(ISNUMBER(G500))),AND(I500&lt;&gt;"",NOT(ISNUMBER(I500)))),"Revisar data/valor",IF(B500&lt;&gt;INT(B500),"Remover horário",IF(OR(F500&lt;0,G500&lt;0,I500&lt;0,G500&gt;F500),"Revisar valores",IF(COUNTIF($A$8:$A$507,A500)&gt;1,"ID duplicado",IF(AND(K500&lt;&gt;"Confirmada",K500&lt;&gt;"Pendente",K500&lt;&gt;"Cancelada"),"Status inválido",IF(I500&gt;H500,"Recebido acima da venda",IF(AND(K500="Cancelada",I500&gt;0),"Cancelada com recebimento","")))))))))</x:f>
      </x:c>
      <x:c r="M500" s="24"/>
    </x:row>
    <x:row r="501" ht="22" customHeight="1">
      <x:c r="A501" s="24"/>
      <x:c r="B501" s="28"/>
      <x:c r="C501" s="24"/>
      <x:c r="D501" s="24"/>
      <x:c r="E501" s="24"/>
      <x:c r="F501" s="36"/>
      <x:c r="G501" s="36"/>
      <x:c r="H501" s="37" t="str">
        <x:f>IF(OR(A501="",NOT(ISNUMBER(F501)),AND(G501&lt;&gt;"",NOT(ISNUMBER(G501)))),"",ROUND(F501-G501,2))</x:f>
      </x:c>
      <x:c r="I501" s="36"/>
      <x:c r="J501" s="37" t="str">
        <x:f>IF(OR(NOT(ISNUMBER(H501)),AND(I501&lt;&gt;"",NOT(ISNUMBER(I501)))),"",H501-I501)</x:f>
      </x:c>
      <x:c r="K501" s="24"/>
      <x:c r="L501" s="26" t="str">
        <x:f>IF(COUNTA(A501:G501)+COUNTA(I501)+COUNTA(K501)+COUNTA(M501)=0,"",IF(OR(A501="",B501="",C501="",D501="",E501="",F501="",K501="",M501=""),"Completar campos",IF(OR(NOT(ISNUMBER(B501)),NOT(ISNUMBER(F501)),AND(G501&lt;&gt;"",NOT(ISNUMBER(G501))),AND(I501&lt;&gt;"",NOT(ISNUMBER(I501)))),"Revisar data/valor",IF(B501&lt;&gt;INT(B501),"Remover horário",IF(OR(F501&lt;0,G501&lt;0,I501&lt;0,G501&gt;F501),"Revisar valores",IF(COUNTIF($A$8:$A$507,A501)&gt;1,"ID duplicado",IF(AND(K501&lt;&gt;"Confirmada",K501&lt;&gt;"Pendente",K501&lt;&gt;"Cancelada"),"Status inválido",IF(I501&gt;H501,"Recebido acima da venda",IF(AND(K501="Cancelada",I501&gt;0),"Cancelada com recebimento","")))))))))</x:f>
      </x:c>
      <x:c r="M501" s="24"/>
    </x:row>
    <x:row r="502" ht="22" customHeight="1">
      <x:c r="A502" s="24"/>
      <x:c r="B502" s="28"/>
      <x:c r="C502" s="24"/>
      <x:c r="D502" s="24"/>
      <x:c r="E502" s="24"/>
      <x:c r="F502" s="36"/>
      <x:c r="G502" s="36"/>
      <x:c r="H502" s="37" t="str">
        <x:f>IF(OR(A502="",NOT(ISNUMBER(F502)),AND(G502&lt;&gt;"",NOT(ISNUMBER(G502)))),"",ROUND(F502-G502,2))</x:f>
      </x:c>
      <x:c r="I502" s="36"/>
      <x:c r="J502" s="37" t="str">
        <x:f>IF(OR(NOT(ISNUMBER(H502)),AND(I502&lt;&gt;"",NOT(ISNUMBER(I502)))),"",H502-I502)</x:f>
      </x:c>
      <x:c r="K502" s="24"/>
      <x:c r="L502" s="26" t="str">
        <x:f>IF(COUNTA(A502:G502)+COUNTA(I502)+COUNTA(K502)+COUNTA(M502)=0,"",IF(OR(A502="",B502="",C502="",D502="",E502="",F502="",K502="",M502=""),"Completar campos",IF(OR(NOT(ISNUMBER(B502)),NOT(ISNUMBER(F502)),AND(G502&lt;&gt;"",NOT(ISNUMBER(G502))),AND(I502&lt;&gt;"",NOT(ISNUMBER(I502)))),"Revisar data/valor",IF(B502&lt;&gt;INT(B502),"Remover horário",IF(OR(F502&lt;0,G502&lt;0,I502&lt;0,G502&gt;F502),"Revisar valores",IF(COUNTIF($A$8:$A$507,A502)&gt;1,"ID duplicado",IF(AND(K502&lt;&gt;"Confirmada",K502&lt;&gt;"Pendente",K502&lt;&gt;"Cancelada"),"Status inválido",IF(I502&gt;H502,"Recebido acima da venda",IF(AND(K502="Cancelada",I502&gt;0),"Cancelada com recebimento","")))))))))</x:f>
      </x:c>
      <x:c r="M502" s="24"/>
    </x:row>
    <x:row r="503" ht="22" customHeight="1">
      <x:c r="A503" s="24"/>
      <x:c r="B503" s="28"/>
      <x:c r="C503" s="24"/>
      <x:c r="D503" s="24"/>
      <x:c r="E503" s="24"/>
      <x:c r="F503" s="36"/>
      <x:c r="G503" s="36"/>
      <x:c r="H503" s="37" t="str">
        <x:f>IF(OR(A503="",NOT(ISNUMBER(F503)),AND(G503&lt;&gt;"",NOT(ISNUMBER(G503)))),"",ROUND(F503-G503,2))</x:f>
      </x:c>
      <x:c r="I503" s="36"/>
      <x:c r="J503" s="37" t="str">
        <x:f>IF(OR(NOT(ISNUMBER(H503)),AND(I503&lt;&gt;"",NOT(ISNUMBER(I503)))),"",H503-I503)</x:f>
      </x:c>
      <x:c r="K503" s="24"/>
      <x:c r="L503" s="26" t="str">
        <x:f>IF(COUNTA(A503:G503)+COUNTA(I503)+COUNTA(K503)+COUNTA(M503)=0,"",IF(OR(A503="",B503="",C503="",D503="",E503="",F503="",K503="",M503=""),"Completar campos",IF(OR(NOT(ISNUMBER(B503)),NOT(ISNUMBER(F503)),AND(G503&lt;&gt;"",NOT(ISNUMBER(G503))),AND(I503&lt;&gt;"",NOT(ISNUMBER(I503)))),"Revisar data/valor",IF(B503&lt;&gt;INT(B503),"Remover horário",IF(OR(F503&lt;0,G503&lt;0,I503&lt;0,G503&gt;F503),"Revisar valores",IF(COUNTIF($A$8:$A$507,A503)&gt;1,"ID duplicado",IF(AND(K503&lt;&gt;"Confirmada",K503&lt;&gt;"Pendente",K503&lt;&gt;"Cancelada"),"Status inválido",IF(I503&gt;H503,"Recebido acima da venda",IF(AND(K503="Cancelada",I503&gt;0),"Cancelada com recebimento","")))))))))</x:f>
      </x:c>
      <x:c r="M503" s="24"/>
    </x:row>
    <x:row r="504" ht="22" customHeight="1">
      <x:c r="A504" s="24"/>
      <x:c r="B504" s="28"/>
      <x:c r="C504" s="24"/>
      <x:c r="D504" s="24"/>
      <x:c r="E504" s="24"/>
      <x:c r="F504" s="36"/>
      <x:c r="G504" s="36"/>
      <x:c r="H504" s="37" t="str">
        <x:f>IF(OR(A504="",NOT(ISNUMBER(F504)),AND(G504&lt;&gt;"",NOT(ISNUMBER(G504)))),"",ROUND(F504-G504,2))</x:f>
      </x:c>
      <x:c r="I504" s="36"/>
      <x:c r="J504" s="37" t="str">
        <x:f>IF(OR(NOT(ISNUMBER(H504)),AND(I504&lt;&gt;"",NOT(ISNUMBER(I504)))),"",H504-I504)</x:f>
      </x:c>
      <x:c r="K504" s="24"/>
      <x:c r="L504" s="26" t="str">
        <x:f>IF(COUNTA(A504:G504)+COUNTA(I504)+COUNTA(K504)+COUNTA(M504)=0,"",IF(OR(A504="",B504="",C504="",D504="",E504="",F504="",K504="",M504=""),"Completar campos",IF(OR(NOT(ISNUMBER(B504)),NOT(ISNUMBER(F504)),AND(G504&lt;&gt;"",NOT(ISNUMBER(G504))),AND(I504&lt;&gt;"",NOT(ISNUMBER(I504)))),"Revisar data/valor",IF(B504&lt;&gt;INT(B504),"Remover horário",IF(OR(F504&lt;0,G504&lt;0,I504&lt;0,G504&gt;F504),"Revisar valores",IF(COUNTIF($A$8:$A$507,A504)&gt;1,"ID duplicado",IF(AND(K504&lt;&gt;"Confirmada",K504&lt;&gt;"Pendente",K504&lt;&gt;"Cancelada"),"Status inválido",IF(I504&gt;H504,"Recebido acima da venda",IF(AND(K504="Cancelada",I504&gt;0),"Cancelada com recebimento","")))))))))</x:f>
      </x:c>
      <x:c r="M504" s="24"/>
    </x:row>
    <x:row r="505" ht="22" customHeight="1">
      <x:c r="A505" s="24"/>
      <x:c r="B505" s="28"/>
      <x:c r="C505" s="24"/>
      <x:c r="D505" s="24"/>
      <x:c r="E505" s="24"/>
      <x:c r="F505" s="36"/>
      <x:c r="G505" s="36"/>
      <x:c r="H505" s="37" t="str">
        <x:f>IF(OR(A505="",NOT(ISNUMBER(F505)),AND(G505&lt;&gt;"",NOT(ISNUMBER(G505)))),"",ROUND(F505-G505,2))</x:f>
      </x:c>
      <x:c r="I505" s="36"/>
      <x:c r="J505" s="37" t="str">
        <x:f>IF(OR(NOT(ISNUMBER(H505)),AND(I505&lt;&gt;"",NOT(ISNUMBER(I505)))),"",H505-I505)</x:f>
      </x:c>
      <x:c r="K505" s="24"/>
      <x:c r="L505" s="26" t="str">
        <x:f>IF(COUNTA(A505:G505)+COUNTA(I505)+COUNTA(K505)+COUNTA(M505)=0,"",IF(OR(A505="",B505="",C505="",D505="",E505="",F505="",K505="",M505=""),"Completar campos",IF(OR(NOT(ISNUMBER(B505)),NOT(ISNUMBER(F505)),AND(G505&lt;&gt;"",NOT(ISNUMBER(G505))),AND(I505&lt;&gt;"",NOT(ISNUMBER(I505)))),"Revisar data/valor",IF(B505&lt;&gt;INT(B505),"Remover horário",IF(OR(F505&lt;0,G505&lt;0,I505&lt;0,G505&gt;F505),"Revisar valores",IF(COUNTIF($A$8:$A$507,A505)&gt;1,"ID duplicado",IF(AND(K505&lt;&gt;"Confirmada",K505&lt;&gt;"Pendente",K505&lt;&gt;"Cancelada"),"Status inválido",IF(I505&gt;H505,"Recebido acima da venda",IF(AND(K505="Cancelada",I505&gt;0),"Cancelada com recebimento","")))))))))</x:f>
      </x:c>
      <x:c r="M505" s="24"/>
    </x:row>
    <x:row r="506" ht="22" customHeight="1">
      <x:c r="A506" s="24"/>
      <x:c r="B506" s="28"/>
      <x:c r="C506" s="24"/>
      <x:c r="D506" s="24"/>
      <x:c r="E506" s="24"/>
      <x:c r="F506" s="36"/>
      <x:c r="G506" s="36"/>
      <x:c r="H506" s="37" t="str">
        <x:f>IF(OR(A506="",NOT(ISNUMBER(F506)),AND(G506&lt;&gt;"",NOT(ISNUMBER(G506)))),"",ROUND(F506-G506,2))</x:f>
      </x:c>
      <x:c r="I506" s="36"/>
      <x:c r="J506" s="37" t="str">
        <x:f>IF(OR(NOT(ISNUMBER(H506)),AND(I506&lt;&gt;"",NOT(ISNUMBER(I506)))),"",H506-I506)</x:f>
      </x:c>
      <x:c r="K506" s="24"/>
      <x:c r="L506" s="26" t="str">
        <x:f>IF(COUNTA(A506:G506)+COUNTA(I506)+COUNTA(K506)+COUNTA(M506)=0,"",IF(OR(A506="",B506="",C506="",D506="",E506="",F506="",K506="",M506=""),"Completar campos",IF(OR(NOT(ISNUMBER(B506)),NOT(ISNUMBER(F506)),AND(G506&lt;&gt;"",NOT(ISNUMBER(G506))),AND(I506&lt;&gt;"",NOT(ISNUMBER(I506)))),"Revisar data/valor",IF(B506&lt;&gt;INT(B506),"Remover horário",IF(OR(F506&lt;0,G506&lt;0,I506&lt;0,G506&gt;F506),"Revisar valores",IF(COUNTIF($A$8:$A$507,A506)&gt;1,"ID duplicado",IF(AND(K506&lt;&gt;"Confirmada",K506&lt;&gt;"Pendente",K506&lt;&gt;"Cancelada"),"Status inválido",IF(I506&gt;H506,"Recebido acima da venda",IF(AND(K506="Cancelada",I506&gt;0),"Cancelada com recebimento","")))))))))</x:f>
      </x:c>
      <x:c r="M506" s="24"/>
    </x:row>
    <x:row r="507" ht="22" customHeight="1">
      <x:c r="A507" s="24"/>
      <x:c r="B507" s="28"/>
      <x:c r="C507" s="24"/>
      <x:c r="D507" s="24"/>
      <x:c r="E507" s="24"/>
      <x:c r="F507" s="36"/>
      <x:c r="G507" s="36"/>
      <x:c r="H507" s="37" t="str">
        <x:f>IF(OR(A507="",NOT(ISNUMBER(F507)),AND(G507&lt;&gt;"",NOT(ISNUMBER(G507)))),"",ROUND(F507-G507,2))</x:f>
      </x:c>
      <x:c r="I507" s="36"/>
      <x:c r="J507" s="37" t="str">
        <x:f>IF(OR(NOT(ISNUMBER(H507)),AND(I507&lt;&gt;"",NOT(ISNUMBER(I507)))),"",H507-I507)</x:f>
      </x:c>
      <x:c r="K507" s="24"/>
      <x:c r="L507" s="26" t="str">
        <x:f>IF(COUNTA(A507:G507)+COUNTA(I507)+COUNTA(K507)+COUNTA(M507)=0,"",IF(OR(A507="",B507="",C507="",D507="",E507="",F507="",K507="",M507=""),"Completar campos",IF(OR(NOT(ISNUMBER(B507)),NOT(ISNUMBER(F507)),AND(G507&lt;&gt;"",NOT(ISNUMBER(G507))),AND(I507&lt;&gt;"",NOT(ISNUMBER(I507)))),"Revisar data/valor",IF(B507&lt;&gt;INT(B507),"Remover horário",IF(OR(F507&lt;0,G507&lt;0,I507&lt;0,G507&gt;F507),"Revisar valores",IF(COUNTIF($A$8:$A$507,A507)&gt;1,"ID duplicado",IF(AND(K507&lt;&gt;"Confirmada",K507&lt;&gt;"Pendente",K507&lt;&gt;"Cancelada"),"Status inválido",IF(I507&gt;H507,"Recebido acima da venda",IF(AND(K507="Cancelada",I507&gt;0),"Cancelada com recebimento","")))))))))</x:f>
      </x:c>
      <x:c r="M507" s="24"/>
    </x:row>
  </x:sheetData>
  <x:mergeCells>
    <x:mergeCell ref="A1:M1"/>
    <x:mergeCell ref="A2:M2"/>
  </x:mergeCells>
  <x:conditionalFormatting sqref="L8:L507">
    <x:cfRule type="expression" dxfId="0" priority="1">
      <x:formula>L8&lt;&gt;""</x:formula>
    </x:cfRule>
  </x:conditionalFormatting>
  <x:dataValidations count="1">
    <x:dataValidation type="list" sqref="K8:K507">
      <x:formula1>"Confirmada,Pendente,Cancelada"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a16e51cedc464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5" hidden="0" customWidth="1"/>
    <x:col min="3" max="3" width="18" hidden="0" customWidth="1"/>
    <x:col min="4" max="4" width="24" hidden="0" customWidth="1"/>
    <x:col min="5" max="5" width="24" hidden="0" customWidth="1"/>
    <x:col min="6" max="6" width="24" hidden="0" customWidth="1"/>
    <x:col min="7" max="7" width="23" hidden="0" customWidth="1"/>
    <x:col min="8" max="8" width="24" hidden="0" customWidth="1"/>
  </x:cols>
  <x:sheetData>
    <x:row r="1" ht="40" customHeight="1">
      <x:c r="A1" s="7" t="str">
        <x:v>Vendas por participante</x:v>
      </x:c>
      <x:c r="B1" s="7"/>
      <x:c r="C1" s="7"/>
      <x:c r="D1" s="7"/>
      <x:c r="E1" s="7"/>
      <x:c r="F1" s="7"/>
      <x:c r="G1" s="7"/>
      <x:c r="H1" s="7"/>
    </x:row>
    <x:row r="2" ht="30" customHeight="1">
      <x:c r="A2" s="11" t="str">
        <x:v>Resumo por mês, corte e ID · recebimentos acumulados das vendas selecionadas, não fluxo de caixa</x:v>
      </x:c>
      <x:c r="B2" s="11"/>
      <x:c r="C2" s="11"/>
      <x:c r="D2" s="11"/>
      <x:c r="E2" s="11"/>
      <x:c r="F2" s="11"/>
      <x:c r="G2" s="11"/>
      <x:c r="H2" s="11"/>
    </x:row>
    <x:row r="3" ht="22" customHeight="1">
      <x:c r="A3" s="3"/>
      <x:c r="B3" s="3"/>
      <x:c r="C3" s="3"/>
      <x:c r="D3" s="3"/>
      <x:c r="E3" s="3"/>
      <x:c r="F3" s="3"/>
      <x:c r="G3" s="3"/>
      <x:c r="H3" s="3"/>
    </x:row>
    <x:row r="4" ht="26" customHeight="1">
      <x:c r="A4" s="15" t="str">
        <x:v>VENDAS / LISTA</x:v>
      </x:c>
      <x:c r="B4" s="15"/>
      <x:c r="C4" s="15" t="str">
        <x:v>VALOR / LISTA</x:v>
      </x:c>
      <x:c r="D4" s="15"/>
      <x:c r="E4" s="15"/>
      <x:c r="F4" s="15" t="str">
        <x:v>SALDO / LISTA</x:v>
      </x:c>
      <x:c r="G4" s="15"/>
      <x:c r="H4" s="15"/>
    </x:row>
    <x:row r="5" ht="26" customHeight="1">
      <x:c r="A5" s="40" t="n">
        <x:f>IF(Parametros!B7="OK",SUM(C10:C29),"")</x:f>
        <x:v>2</x:v>
      </x:c>
      <x:c r="B5" s="40"/>
      <x:c r="C5" s="42" t="n">
        <x:f>IF(Parametros!B7="OK",SUM(D10:D29),"")</x:f>
        <x:v>3900</x:v>
      </x:c>
      <x:c r="D5" s="40"/>
      <x:c r="E5" s="40"/>
      <x:c r="F5" s="42" t="n">
        <x:f>IF(Parametros!B7="OK",SUM(F10:F29),"")</x:f>
        <x:v>1800</x:v>
      </x:c>
      <x:c r="G5" s="40"/>
      <x:c r="H5" s="40"/>
    </x:row>
    <x:row r="6" ht="26" customHeight="1">
      <x:c r="A6" s="40"/>
      <x:c r="B6" s="40"/>
      <x:c r="C6" s="40"/>
      <x:c r="D6" s="40"/>
      <x:c r="E6" s="40"/>
      <x:c r="F6" s="40"/>
      <x:c r="G6" s="40"/>
      <x:c r="H6" s="40"/>
    </x:row>
    <x:row r="7" ht="22" customHeight="1">
      <x:c r="A7" s="3"/>
      <x:c r="B7" s="3"/>
      <x:c r="C7" s="3"/>
      <x:c r="D7" s="3"/>
      <x:c r="E7" s="3"/>
      <x:c r="F7" s="3"/>
      <x:c r="G7" s="3"/>
      <x:c r="H7" s="3"/>
    </x:row>
    <x:row r="8" ht="22" customHeight="1">
      <x:c r="A8" s="3"/>
      <x:c r="B8" s="3"/>
      <x:c r="C8" s="3"/>
      <x:c r="D8" s="3"/>
      <x:c r="E8" s="3"/>
      <x:c r="F8" s="3"/>
      <x:c r="G8" s="3"/>
      <x:c r="H8" s="3"/>
    </x:row>
    <x:row r="9" ht="34" customHeight="1">
      <x:c r="A9" s="16" t="str">
        <x:v>ID vendedor</x:v>
      </x:c>
      <x:c r="B9" s="16" t="str">
        <x:v>Nome / exibição</x:v>
      </x:c>
      <x:c r="C9" s="16" t="str">
        <x:v>Qtd. vendas</x:v>
      </x:c>
      <x:c r="D9" s="16" t="str">
        <x:v>Valor vendas</x:v>
      </x:c>
      <x:c r="E9" s="16" t="str">
        <x:v>Recebido / acumulado</x:v>
      </x:c>
      <x:c r="F9" s="16" t="str">
        <x:v>Saldo atual</x:v>
      </x:c>
      <x:c r="G9" s="16" t="str">
        <x:v>Ticket médio</x:v>
      </x:c>
      <x:c r="H9" s="16" t="str">
        <x:v>Avisos</x:v>
      </x:c>
    </x:row>
    <x:row r="10" ht="22" customHeight="1">
      <x:c r="A10" s="24" t="str">
        <x:v>V01</x:v>
      </x:c>
      <x:c r="B10" s="24" t="str">
        <x:v>Ana Exemplo</x:v>
      </x:c>
      <x:c r="C10" s="26" t="n">
        <x:f>IF(OR(A10="",Parametros!$B$7&lt;&gt;"OK"),"",COUNTIFS(Vendas!$D$8:$D$507,A10,Vendas!$B$8:$B$507,"&gt;="&amp;Parametros!$B$4,Vendas!$B$8:$B$507,"&lt;="&amp;Parametros!$B$6,Vendas!$K$8:$K$507,"Confirmada"))</x:f>
        <x:v>1</x:v>
      </x:c>
      <x:c r="D10" s="37" t="n">
        <x:f>IF(OR(A10="",Parametros!$B$7&lt;&gt;"OK"),"",SUMIFS(Vendas!$H$8:$H$507,Vendas!$D$8:$D$507,A10,Vendas!$B$8:$B$507,"&gt;="&amp;Parametros!$B$4,Vendas!$B$8:$B$507,"&lt;="&amp;Parametros!$B$6,Vendas!$K$8:$K$507,"Confirmada"))</x:f>
        <x:v>2700</x:v>
      </x:c>
      <x:c r="E10" s="37" t="n">
        <x:f>IF(OR(A10="",Parametros!$B$7&lt;&gt;"OK"),"",SUMIFS(Vendas!$I$8:$I$507,Vendas!$D$8:$D$507,A10,Vendas!$B$8:$B$507,"&gt;="&amp;Parametros!$B$4,Vendas!$B$8:$B$507,"&lt;="&amp;Parametros!$B$6,Vendas!$K$8:$K$507,"Confirmada"))</x:f>
        <x:v>900</x:v>
      </x:c>
      <x:c r="F10" s="37" t="n">
        <x:f>IF(OR(A10="",Parametros!$B$7&lt;&gt;"OK"),"",SUMIFS(Vendas!$J$8:$J$507,Vendas!$D$8:$D$507,A10,Vendas!$B$8:$B$507,"&gt;="&amp;Parametros!$B$4,Vendas!$B$8:$B$507,"&lt;="&amp;Parametros!$B$6,Vendas!$K$8:$K$507,"Confirmada"))</x:f>
        <x:v>1800</x:v>
      </x:c>
      <x:c r="G10" s="37" t="n">
        <x:f>IF(AND(ISNUMBER(C10),C10&gt;0),D10/C10,"")</x:f>
        <x:v>2700</x:v>
      </x:c>
      <x:c r="H10" s="26" t="str">
        <x:f>IF(A10="","",IF(COUNTIF($A$10:$A$29,A10)&gt;1,"ID repetido",""))</x:f>
      </x:c>
    </x:row>
    <x:row r="11" ht="22" customHeight="1">
      <x:c r="A11" s="24" t="str">
        <x:v>V02</x:v>
      </x:c>
      <x:c r="B11" s="24" t="str">
        <x:v>Bia Exemplo</x:v>
      </x:c>
      <x:c r="C11" s="26" t="n">
        <x:f>IF(OR(A11="",Parametros!$B$7&lt;&gt;"OK"),"",COUNTIFS(Vendas!$D$8:$D$507,A11,Vendas!$B$8:$B$507,"&gt;="&amp;Parametros!$B$4,Vendas!$B$8:$B$507,"&lt;="&amp;Parametros!$B$6,Vendas!$K$8:$K$507,"Confirmada"))</x:f>
        <x:v>1</x:v>
      </x:c>
      <x:c r="D11" s="37" t="n">
        <x:f>IF(OR(A11="",Parametros!$B$7&lt;&gt;"OK"),"",SUMIFS(Vendas!$H$8:$H$507,Vendas!$D$8:$D$507,A11,Vendas!$B$8:$B$507,"&gt;="&amp;Parametros!$B$4,Vendas!$B$8:$B$507,"&lt;="&amp;Parametros!$B$6,Vendas!$K$8:$K$507,"Confirmada"))</x:f>
        <x:v>1200</x:v>
      </x:c>
      <x:c r="E11" s="37" t="n">
        <x:f>IF(OR(A11="",Parametros!$B$7&lt;&gt;"OK"),"",SUMIFS(Vendas!$I$8:$I$507,Vendas!$D$8:$D$507,A11,Vendas!$B$8:$B$507,"&gt;="&amp;Parametros!$B$4,Vendas!$B$8:$B$507,"&lt;="&amp;Parametros!$B$6,Vendas!$K$8:$K$507,"Confirmada"))</x:f>
        <x:v>1200</x:v>
      </x:c>
      <x:c r="F11" s="37" t="n">
        <x:f>IF(OR(A11="",Parametros!$B$7&lt;&gt;"OK"),"",SUMIFS(Vendas!$J$8:$J$507,Vendas!$D$8:$D$507,A11,Vendas!$B$8:$B$507,"&gt;="&amp;Parametros!$B$4,Vendas!$B$8:$B$507,"&lt;="&amp;Parametros!$B$6,Vendas!$K$8:$K$507,"Confirmada"))</x:f>
        <x:v>0</x:v>
      </x:c>
      <x:c r="G11" s="37" t="n">
        <x:f>IF(AND(ISNUMBER(C11),C11&gt;0),D11/C11,"")</x:f>
        <x:v>1200</x:v>
      </x:c>
      <x:c r="H11" s="26" t="str">
        <x:f>IF(A11="","",IF(COUNTIF($A$10:$A$29,A11)&gt;1,"ID repetido",""))</x:f>
      </x:c>
    </x:row>
    <x:row r="12" ht="22" customHeight="1">
      <x:c r="A12" s="24"/>
      <x:c r="B12" s="24"/>
      <x:c r="C12" s="26" t="str">
        <x:f>IF(OR(A12="",Parametros!$B$7&lt;&gt;"OK"),"",COUNTIFS(Vendas!$D$8:$D$507,A12,Vendas!$B$8:$B$507,"&gt;="&amp;Parametros!$B$4,Vendas!$B$8:$B$507,"&lt;="&amp;Parametros!$B$6,Vendas!$K$8:$K$507,"Confirmada"))</x:f>
      </x:c>
      <x:c r="D12" s="37" t="str">
        <x:f>IF(OR(A12="",Parametros!$B$7&lt;&gt;"OK"),"",SUMIFS(Vendas!$H$8:$H$507,Vendas!$D$8:$D$507,A12,Vendas!$B$8:$B$507,"&gt;="&amp;Parametros!$B$4,Vendas!$B$8:$B$507,"&lt;="&amp;Parametros!$B$6,Vendas!$K$8:$K$507,"Confirmada"))</x:f>
      </x:c>
      <x:c r="E12" s="37" t="str">
        <x:f>IF(OR(A12="",Parametros!$B$7&lt;&gt;"OK"),"",SUMIFS(Vendas!$I$8:$I$507,Vendas!$D$8:$D$507,A12,Vendas!$B$8:$B$507,"&gt;="&amp;Parametros!$B$4,Vendas!$B$8:$B$507,"&lt;="&amp;Parametros!$B$6,Vendas!$K$8:$K$507,"Confirmada"))</x:f>
      </x:c>
      <x:c r="F12" s="37" t="str">
        <x:f>IF(OR(A12="",Parametros!$B$7&lt;&gt;"OK"),"",SUMIFS(Vendas!$J$8:$J$507,Vendas!$D$8:$D$507,A12,Vendas!$B$8:$B$507,"&gt;="&amp;Parametros!$B$4,Vendas!$B$8:$B$507,"&lt;="&amp;Parametros!$B$6,Vendas!$K$8:$K$507,"Confirmada"))</x:f>
      </x:c>
      <x:c r="G12" s="37" t="str">
        <x:f>IF(AND(ISNUMBER(C12),C12&gt;0),D12/C12,"")</x:f>
      </x:c>
      <x:c r="H12" s="26" t="str">
        <x:f>IF(A12="","",IF(COUNTIF($A$10:$A$29,A12)&gt;1,"ID repetido",""))</x:f>
      </x:c>
    </x:row>
    <x:row r="13" ht="22" customHeight="1">
      <x:c r="A13" s="24"/>
      <x:c r="B13" s="24"/>
      <x:c r="C13" s="26" t="str">
        <x:f>IF(OR(A13="",Parametros!$B$7&lt;&gt;"OK"),"",COUNTIFS(Vendas!$D$8:$D$507,A13,Vendas!$B$8:$B$507,"&gt;="&amp;Parametros!$B$4,Vendas!$B$8:$B$507,"&lt;="&amp;Parametros!$B$6,Vendas!$K$8:$K$507,"Confirmada"))</x:f>
      </x:c>
      <x:c r="D13" s="37" t="str">
        <x:f>IF(OR(A13="",Parametros!$B$7&lt;&gt;"OK"),"",SUMIFS(Vendas!$H$8:$H$507,Vendas!$D$8:$D$507,A13,Vendas!$B$8:$B$507,"&gt;="&amp;Parametros!$B$4,Vendas!$B$8:$B$507,"&lt;="&amp;Parametros!$B$6,Vendas!$K$8:$K$507,"Confirmada"))</x:f>
      </x:c>
      <x:c r="E13" s="37" t="str">
        <x:f>IF(OR(A13="",Parametros!$B$7&lt;&gt;"OK"),"",SUMIFS(Vendas!$I$8:$I$507,Vendas!$D$8:$D$507,A13,Vendas!$B$8:$B$507,"&gt;="&amp;Parametros!$B$4,Vendas!$B$8:$B$507,"&lt;="&amp;Parametros!$B$6,Vendas!$K$8:$K$507,"Confirmada"))</x:f>
      </x:c>
      <x:c r="F13" s="37" t="str">
        <x:f>IF(OR(A13="",Parametros!$B$7&lt;&gt;"OK"),"",SUMIFS(Vendas!$J$8:$J$507,Vendas!$D$8:$D$507,A13,Vendas!$B$8:$B$507,"&gt;="&amp;Parametros!$B$4,Vendas!$B$8:$B$507,"&lt;="&amp;Parametros!$B$6,Vendas!$K$8:$K$507,"Confirmada"))</x:f>
      </x:c>
      <x:c r="G13" s="37" t="str">
        <x:f>IF(AND(ISNUMBER(C13),C13&gt;0),D13/C13,"")</x:f>
      </x:c>
      <x:c r="H13" s="26" t="str">
        <x:f>IF(A13="","",IF(COUNTIF($A$10:$A$29,A13)&gt;1,"ID repetido",""))</x:f>
      </x:c>
    </x:row>
    <x:row r="14" ht="22" customHeight="1">
      <x:c r="A14" s="24"/>
      <x:c r="B14" s="24"/>
      <x:c r="C14" s="26" t="str">
        <x:f>IF(OR(A14="",Parametros!$B$7&lt;&gt;"OK"),"",COUNTIFS(Vendas!$D$8:$D$507,A14,Vendas!$B$8:$B$507,"&gt;="&amp;Parametros!$B$4,Vendas!$B$8:$B$507,"&lt;="&amp;Parametros!$B$6,Vendas!$K$8:$K$507,"Confirmada"))</x:f>
      </x:c>
      <x:c r="D14" s="37" t="str">
        <x:f>IF(OR(A14="",Parametros!$B$7&lt;&gt;"OK"),"",SUMIFS(Vendas!$H$8:$H$507,Vendas!$D$8:$D$507,A14,Vendas!$B$8:$B$507,"&gt;="&amp;Parametros!$B$4,Vendas!$B$8:$B$507,"&lt;="&amp;Parametros!$B$6,Vendas!$K$8:$K$507,"Confirmada"))</x:f>
      </x:c>
      <x:c r="E14" s="37" t="str">
        <x:f>IF(OR(A14="",Parametros!$B$7&lt;&gt;"OK"),"",SUMIFS(Vendas!$I$8:$I$507,Vendas!$D$8:$D$507,A14,Vendas!$B$8:$B$507,"&gt;="&amp;Parametros!$B$4,Vendas!$B$8:$B$507,"&lt;="&amp;Parametros!$B$6,Vendas!$K$8:$K$507,"Confirmada"))</x:f>
      </x:c>
      <x:c r="F14" s="37" t="str">
        <x:f>IF(OR(A14="",Parametros!$B$7&lt;&gt;"OK"),"",SUMIFS(Vendas!$J$8:$J$507,Vendas!$D$8:$D$507,A14,Vendas!$B$8:$B$507,"&gt;="&amp;Parametros!$B$4,Vendas!$B$8:$B$507,"&lt;="&amp;Parametros!$B$6,Vendas!$K$8:$K$507,"Confirmada"))</x:f>
      </x:c>
      <x:c r="G14" s="37" t="str">
        <x:f>IF(AND(ISNUMBER(C14),C14&gt;0),D14/C14,"")</x:f>
      </x:c>
      <x:c r="H14" s="26" t="str">
        <x:f>IF(A14="","",IF(COUNTIF($A$10:$A$29,A14)&gt;1,"ID repetido",""))</x:f>
      </x:c>
    </x:row>
    <x:row r="15" ht="22" customHeight="1">
      <x:c r="A15" s="24"/>
      <x:c r="B15" s="24"/>
      <x:c r="C15" s="26" t="str">
        <x:f>IF(OR(A15="",Parametros!$B$7&lt;&gt;"OK"),"",COUNTIFS(Vendas!$D$8:$D$507,A15,Vendas!$B$8:$B$507,"&gt;="&amp;Parametros!$B$4,Vendas!$B$8:$B$507,"&lt;="&amp;Parametros!$B$6,Vendas!$K$8:$K$507,"Confirmada"))</x:f>
      </x:c>
      <x:c r="D15" s="37" t="str">
        <x:f>IF(OR(A15="",Parametros!$B$7&lt;&gt;"OK"),"",SUMIFS(Vendas!$H$8:$H$507,Vendas!$D$8:$D$507,A15,Vendas!$B$8:$B$507,"&gt;="&amp;Parametros!$B$4,Vendas!$B$8:$B$507,"&lt;="&amp;Parametros!$B$6,Vendas!$K$8:$K$507,"Confirmada"))</x:f>
      </x:c>
      <x:c r="E15" s="37" t="str">
        <x:f>IF(OR(A15="",Parametros!$B$7&lt;&gt;"OK"),"",SUMIFS(Vendas!$I$8:$I$507,Vendas!$D$8:$D$507,A15,Vendas!$B$8:$B$507,"&gt;="&amp;Parametros!$B$4,Vendas!$B$8:$B$507,"&lt;="&amp;Parametros!$B$6,Vendas!$K$8:$K$507,"Confirmada"))</x:f>
      </x:c>
      <x:c r="F15" s="37" t="str">
        <x:f>IF(OR(A15="",Parametros!$B$7&lt;&gt;"OK"),"",SUMIFS(Vendas!$J$8:$J$507,Vendas!$D$8:$D$507,A15,Vendas!$B$8:$B$507,"&gt;="&amp;Parametros!$B$4,Vendas!$B$8:$B$507,"&lt;="&amp;Parametros!$B$6,Vendas!$K$8:$K$507,"Confirmada"))</x:f>
      </x:c>
      <x:c r="G15" s="37" t="str">
        <x:f>IF(AND(ISNUMBER(C15),C15&gt;0),D15/C15,"")</x:f>
      </x:c>
      <x:c r="H15" s="26" t="str">
        <x:f>IF(A15="","",IF(COUNTIF($A$10:$A$29,A15)&gt;1,"ID repetido",""))</x:f>
      </x:c>
    </x:row>
    <x:row r="16" ht="22" customHeight="1">
      <x:c r="A16" s="24"/>
      <x:c r="B16" s="24"/>
      <x:c r="C16" s="26" t="str">
        <x:f>IF(OR(A16="",Parametros!$B$7&lt;&gt;"OK"),"",COUNTIFS(Vendas!$D$8:$D$507,A16,Vendas!$B$8:$B$507,"&gt;="&amp;Parametros!$B$4,Vendas!$B$8:$B$507,"&lt;="&amp;Parametros!$B$6,Vendas!$K$8:$K$507,"Confirmada"))</x:f>
      </x:c>
      <x:c r="D16" s="37" t="str">
        <x:f>IF(OR(A16="",Parametros!$B$7&lt;&gt;"OK"),"",SUMIFS(Vendas!$H$8:$H$507,Vendas!$D$8:$D$507,A16,Vendas!$B$8:$B$507,"&gt;="&amp;Parametros!$B$4,Vendas!$B$8:$B$507,"&lt;="&amp;Parametros!$B$6,Vendas!$K$8:$K$507,"Confirmada"))</x:f>
      </x:c>
      <x:c r="E16" s="37" t="str">
        <x:f>IF(OR(A16="",Parametros!$B$7&lt;&gt;"OK"),"",SUMIFS(Vendas!$I$8:$I$507,Vendas!$D$8:$D$507,A16,Vendas!$B$8:$B$507,"&gt;="&amp;Parametros!$B$4,Vendas!$B$8:$B$507,"&lt;="&amp;Parametros!$B$6,Vendas!$K$8:$K$507,"Confirmada"))</x:f>
      </x:c>
      <x:c r="F16" s="37" t="str">
        <x:f>IF(OR(A16="",Parametros!$B$7&lt;&gt;"OK"),"",SUMIFS(Vendas!$J$8:$J$507,Vendas!$D$8:$D$507,A16,Vendas!$B$8:$B$507,"&gt;="&amp;Parametros!$B$4,Vendas!$B$8:$B$507,"&lt;="&amp;Parametros!$B$6,Vendas!$K$8:$K$507,"Confirmada"))</x:f>
      </x:c>
      <x:c r="G16" s="37" t="str">
        <x:f>IF(AND(ISNUMBER(C16),C16&gt;0),D16/C16,"")</x:f>
      </x:c>
      <x:c r="H16" s="26" t="str">
        <x:f>IF(A16="","",IF(COUNTIF($A$10:$A$29,A16)&gt;1,"ID repetido",""))</x:f>
      </x:c>
    </x:row>
    <x:row r="17" ht="22" customHeight="1">
      <x:c r="A17" s="24"/>
      <x:c r="B17" s="24"/>
      <x:c r="C17" s="26" t="str">
        <x:f>IF(OR(A17="",Parametros!$B$7&lt;&gt;"OK"),"",COUNTIFS(Vendas!$D$8:$D$507,A17,Vendas!$B$8:$B$507,"&gt;="&amp;Parametros!$B$4,Vendas!$B$8:$B$507,"&lt;="&amp;Parametros!$B$6,Vendas!$K$8:$K$507,"Confirmada"))</x:f>
      </x:c>
      <x:c r="D17" s="37" t="str">
        <x:f>IF(OR(A17="",Parametros!$B$7&lt;&gt;"OK"),"",SUMIFS(Vendas!$H$8:$H$507,Vendas!$D$8:$D$507,A17,Vendas!$B$8:$B$507,"&gt;="&amp;Parametros!$B$4,Vendas!$B$8:$B$507,"&lt;="&amp;Parametros!$B$6,Vendas!$K$8:$K$507,"Confirmada"))</x:f>
      </x:c>
      <x:c r="E17" s="37" t="str">
        <x:f>IF(OR(A17="",Parametros!$B$7&lt;&gt;"OK"),"",SUMIFS(Vendas!$I$8:$I$507,Vendas!$D$8:$D$507,A17,Vendas!$B$8:$B$507,"&gt;="&amp;Parametros!$B$4,Vendas!$B$8:$B$507,"&lt;="&amp;Parametros!$B$6,Vendas!$K$8:$K$507,"Confirmada"))</x:f>
      </x:c>
      <x:c r="F17" s="37" t="str">
        <x:f>IF(OR(A17="",Parametros!$B$7&lt;&gt;"OK"),"",SUMIFS(Vendas!$J$8:$J$507,Vendas!$D$8:$D$507,A17,Vendas!$B$8:$B$507,"&gt;="&amp;Parametros!$B$4,Vendas!$B$8:$B$507,"&lt;="&amp;Parametros!$B$6,Vendas!$K$8:$K$507,"Confirmada"))</x:f>
      </x:c>
      <x:c r="G17" s="37" t="str">
        <x:f>IF(AND(ISNUMBER(C17),C17&gt;0),D17/C17,"")</x:f>
      </x:c>
      <x:c r="H17" s="26" t="str">
        <x:f>IF(A17="","",IF(COUNTIF($A$10:$A$29,A17)&gt;1,"ID repetido",""))</x:f>
      </x:c>
    </x:row>
    <x:row r="18" ht="22" customHeight="1">
      <x:c r="A18" s="24"/>
      <x:c r="B18" s="24"/>
      <x:c r="C18" s="26" t="str">
        <x:f>IF(OR(A18="",Parametros!$B$7&lt;&gt;"OK"),"",COUNTIFS(Vendas!$D$8:$D$507,A18,Vendas!$B$8:$B$507,"&gt;="&amp;Parametros!$B$4,Vendas!$B$8:$B$507,"&lt;="&amp;Parametros!$B$6,Vendas!$K$8:$K$507,"Confirmada"))</x:f>
      </x:c>
      <x:c r="D18" s="37" t="str">
        <x:f>IF(OR(A18="",Parametros!$B$7&lt;&gt;"OK"),"",SUMIFS(Vendas!$H$8:$H$507,Vendas!$D$8:$D$507,A18,Vendas!$B$8:$B$507,"&gt;="&amp;Parametros!$B$4,Vendas!$B$8:$B$507,"&lt;="&amp;Parametros!$B$6,Vendas!$K$8:$K$507,"Confirmada"))</x:f>
      </x:c>
      <x:c r="E18" s="37" t="str">
        <x:f>IF(OR(A18="",Parametros!$B$7&lt;&gt;"OK"),"",SUMIFS(Vendas!$I$8:$I$507,Vendas!$D$8:$D$507,A18,Vendas!$B$8:$B$507,"&gt;="&amp;Parametros!$B$4,Vendas!$B$8:$B$507,"&lt;="&amp;Parametros!$B$6,Vendas!$K$8:$K$507,"Confirmada"))</x:f>
      </x:c>
      <x:c r="F18" s="37" t="str">
        <x:f>IF(OR(A18="",Parametros!$B$7&lt;&gt;"OK"),"",SUMIFS(Vendas!$J$8:$J$507,Vendas!$D$8:$D$507,A18,Vendas!$B$8:$B$507,"&gt;="&amp;Parametros!$B$4,Vendas!$B$8:$B$507,"&lt;="&amp;Parametros!$B$6,Vendas!$K$8:$K$507,"Confirmada"))</x:f>
      </x:c>
      <x:c r="G18" s="37" t="str">
        <x:f>IF(AND(ISNUMBER(C18),C18&gt;0),D18/C18,"")</x:f>
      </x:c>
      <x:c r="H18" s="26" t="str">
        <x:f>IF(A18="","",IF(COUNTIF($A$10:$A$29,A18)&gt;1,"ID repetido",""))</x:f>
      </x:c>
    </x:row>
    <x:row r="19" ht="22" customHeight="1">
      <x:c r="A19" s="24"/>
      <x:c r="B19" s="24"/>
      <x:c r="C19" s="26" t="str">
        <x:f>IF(OR(A19="",Parametros!$B$7&lt;&gt;"OK"),"",COUNTIFS(Vendas!$D$8:$D$507,A19,Vendas!$B$8:$B$507,"&gt;="&amp;Parametros!$B$4,Vendas!$B$8:$B$507,"&lt;="&amp;Parametros!$B$6,Vendas!$K$8:$K$507,"Confirmada"))</x:f>
      </x:c>
      <x:c r="D19" s="37" t="str">
        <x:f>IF(OR(A19="",Parametros!$B$7&lt;&gt;"OK"),"",SUMIFS(Vendas!$H$8:$H$507,Vendas!$D$8:$D$507,A19,Vendas!$B$8:$B$507,"&gt;="&amp;Parametros!$B$4,Vendas!$B$8:$B$507,"&lt;="&amp;Parametros!$B$6,Vendas!$K$8:$K$507,"Confirmada"))</x:f>
      </x:c>
      <x:c r="E19" s="37" t="str">
        <x:f>IF(OR(A19="",Parametros!$B$7&lt;&gt;"OK"),"",SUMIFS(Vendas!$I$8:$I$507,Vendas!$D$8:$D$507,A19,Vendas!$B$8:$B$507,"&gt;="&amp;Parametros!$B$4,Vendas!$B$8:$B$507,"&lt;="&amp;Parametros!$B$6,Vendas!$K$8:$K$507,"Confirmada"))</x:f>
      </x:c>
      <x:c r="F19" s="37" t="str">
        <x:f>IF(OR(A19="",Parametros!$B$7&lt;&gt;"OK"),"",SUMIFS(Vendas!$J$8:$J$507,Vendas!$D$8:$D$507,A19,Vendas!$B$8:$B$507,"&gt;="&amp;Parametros!$B$4,Vendas!$B$8:$B$507,"&lt;="&amp;Parametros!$B$6,Vendas!$K$8:$K$507,"Confirmada"))</x:f>
      </x:c>
      <x:c r="G19" s="37" t="str">
        <x:f>IF(AND(ISNUMBER(C19),C19&gt;0),D19/C19,"")</x:f>
      </x:c>
      <x:c r="H19" s="26" t="str">
        <x:f>IF(A19="","",IF(COUNTIF($A$10:$A$29,A19)&gt;1,"ID repetido",""))</x:f>
      </x:c>
    </x:row>
    <x:row r="20" ht="22" customHeight="1">
      <x:c r="A20" s="24"/>
      <x:c r="B20" s="24"/>
      <x:c r="C20" s="26" t="str">
        <x:f>IF(OR(A20="",Parametros!$B$7&lt;&gt;"OK"),"",COUNTIFS(Vendas!$D$8:$D$507,A20,Vendas!$B$8:$B$507,"&gt;="&amp;Parametros!$B$4,Vendas!$B$8:$B$507,"&lt;="&amp;Parametros!$B$6,Vendas!$K$8:$K$507,"Confirmada"))</x:f>
      </x:c>
      <x:c r="D20" s="37" t="str">
        <x:f>IF(OR(A20="",Parametros!$B$7&lt;&gt;"OK"),"",SUMIFS(Vendas!$H$8:$H$507,Vendas!$D$8:$D$507,A20,Vendas!$B$8:$B$507,"&gt;="&amp;Parametros!$B$4,Vendas!$B$8:$B$507,"&lt;="&amp;Parametros!$B$6,Vendas!$K$8:$K$507,"Confirmada"))</x:f>
      </x:c>
      <x:c r="E20" s="37" t="str">
        <x:f>IF(OR(A20="",Parametros!$B$7&lt;&gt;"OK"),"",SUMIFS(Vendas!$I$8:$I$507,Vendas!$D$8:$D$507,A20,Vendas!$B$8:$B$507,"&gt;="&amp;Parametros!$B$4,Vendas!$B$8:$B$507,"&lt;="&amp;Parametros!$B$6,Vendas!$K$8:$K$507,"Confirmada"))</x:f>
      </x:c>
      <x:c r="F20" s="37" t="str">
        <x:f>IF(OR(A20="",Parametros!$B$7&lt;&gt;"OK"),"",SUMIFS(Vendas!$J$8:$J$507,Vendas!$D$8:$D$507,A20,Vendas!$B$8:$B$507,"&gt;="&amp;Parametros!$B$4,Vendas!$B$8:$B$507,"&lt;="&amp;Parametros!$B$6,Vendas!$K$8:$K$507,"Confirmada"))</x:f>
      </x:c>
      <x:c r="G20" s="37" t="str">
        <x:f>IF(AND(ISNUMBER(C20),C20&gt;0),D20/C20,"")</x:f>
      </x:c>
      <x:c r="H20" s="26" t="str">
        <x:f>IF(A20="","",IF(COUNTIF($A$10:$A$29,A20)&gt;1,"ID repetido",""))</x:f>
      </x:c>
    </x:row>
    <x:row r="21" ht="22" customHeight="1">
      <x:c r="A21" s="24"/>
      <x:c r="B21" s="24"/>
      <x:c r="C21" s="26" t="str">
        <x:f>IF(OR(A21="",Parametros!$B$7&lt;&gt;"OK"),"",COUNTIFS(Vendas!$D$8:$D$507,A21,Vendas!$B$8:$B$507,"&gt;="&amp;Parametros!$B$4,Vendas!$B$8:$B$507,"&lt;="&amp;Parametros!$B$6,Vendas!$K$8:$K$507,"Confirmada"))</x:f>
      </x:c>
      <x:c r="D21" s="37" t="str">
        <x:f>IF(OR(A21="",Parametros!$B$7&lt;&gt;"OK"),"",SUMIFS(Vendas!$H$8:$H$507,Vendas!$D$8:$D$507,A21,Vendas!$B$8:$B$507,"&gt;="&amp;Parametros!$B$4,Vendas!$B$8:$B$507,"&lt;="&amp;Parametros!$B$6,Vendas!$K$8:$K$507,"Confirmada"))</x:f>
      </x:c>
      <x:c r="E21" s="37" t="str">
        <x:f>IF(OR(A21="",Parametros!$B$7&lt;&gt;"OK"),"",SUMIFS(Vendas!$I$8:$I$507,Vendas!$D$8:$D$507,A21,Vendas!$B$8:$B$507,"&gt;="&amp;Parametros!$B$4,Vendas!$B$8:$B$507,"&lt;="&amp;Parametros!$B$6,Vendas!$K$8:$K$507,"Confirmada"))</x:f>
      </x:c>
      <x:c r="F21" s="37" t="str">
        <x:f>IF(OR(A21="",Parametros!$B$7&lt;&gt;"OK"),"",SUMIFS(Vendas!$J$8:$J$507,Vendas!$D$8:$D$507,A21,Vendas!$B$8:$B$507,"&gt;="&amp;Parametros!$B$4,Vendas!$B$8:$B$507,"&lt;="&amp;Parametros!$B$6,Vendas!$K$8:$K$507,"Confirmada"))</x:f>
      </x:c>
      <x:c r="G21" s="37" t="str">
        <x:f>IF(AND(ISNUMBER(C21),C21&gt;0),D21/C21,"")</x:f>
      </x:c>
      <x:c r="H21" s="26" t="str">
        <x:f>IF(A21="","",IF(COUNTIF($A$10:$A$29,A21)&gt;1,"ID repetido",""))</x:f>
      </x:c>
    </x:row>
    <x:row r="22" ht="22" customHeight="1">
      <x:c r="A22" s="24"/>
      <x:c r="B22" s="24"/>
      <x:c r="C22" s="26" t="str">
        <x:f>IF(OR(A22="",Parametros!$B$7&lt;&gt;"OK"),"",COUNTIFS(Vendas!$D$8:$D$507,A22,Vendas!$B$8:$B$507,"&gt;="&amp;Parametros!$B$4,Vendas!$B$8:$B$507,"&lt;="&amp;Parametros!$B$6,Vendas!$K$8:$K$507,"Confirmada"))</x:f>
      </x:c>
      <x:c r="D22" s="37" t="str">
        <x:f>IF(OR(A22="",Parametros!$B$7&lt;&gt;"OK"),"",SUMIFS(Vendas!$H$8:$H$507,Vendas!$D$8:$D$507,A22,Vendas!$B$8:$B$507,"&gt;="&amp;Parametros!$B$4,Vendas!$B$8:$B$507,"&lt;="&amp;Parametros!$B$6,Vendas!$K$8:$K$507,"Confirmada"))</x:f>
      </x:c>
      <x:c r="E22" s="37" t="str">
        <x:f>IF(OR(A22="",Parametros!$B$7&lt;&gt;"OK"),"",SUMIFS(Vendas!$I$8:$I$507,Vendas!$D$8:$D$507,A22,Vendas!$B$8:$B$507,"&gt;="&amp;Parametros!$B$4,Vendas!$B$8:$B$507,"&lt;="&amp;Parametros!$B$6,Vendas!$K$8:$K$507,"Confirmada"))</x:f>
      </x:c>
      <x:c r="F22" s="37" t="str">
        <x:f>IF(OR(A22="",Parametros!$B$7&lt;&gt;"OK"),"",SUMIFS(Vendas!$J$8:$J$507,Vendas!$D$8:$D$507,A22,Vendas!$B$8:$B$507,"&gt;="&amp;Parametros!$B$4,Vendas!$B$8:$B$507,"&lt;="&amp;Parametros!$B$6,Vendas!$K$8:$K$507,"Confirmada"))</x:f>
      </x:c>
      <x:c r="G22" s="37" t="str">
        <x:f>IF(AND(ISNUMBER(C22),C22&gt;0),D22/C22,"")</x:f>
      </x:c>
      <x:c r="H22" s="26" t="str">
        <x:f>IF(A22="","",IF(COUNTIF($A$10:$A$29,A22)&gt;1,"ID repetido",""))</x:f>
      </x:c>
    </x:row>
    <x:row r="23" ht="22" customHeight="1">
      <x:c r="A23" s="24"/>
      <x:c r="B23" s="24"/>
      <x:c r="C23" s="26" t="str">
        <x:f>IF(OR(A23="",Parametros!$B$7&lt;&gt;"OK"),"",COUNTIFS(Vendas!$D$8:$D$507,A23,Vendas!$B$8:$B$507,"&gt;="&amp;Parametros!$B$4,Vendas!$B$8:$B$507,"&lt;="&amp;Parametros!$B$6,Vendas!$K$8:$K$507,"Confirmada"))</x:f>
      </x:c>
      <x:c r="D23" s="37" t="str">
        <x:f>IF(OR(A23="",Parametros!$B$7&lt;&gt;"OK"),"",SUMIFS(Vendas!$H$8:$H$507,Vendas!$D$8:$D$507,A23,Vendas!$B$8:$B$507,"&gt;="&amp;Parametros!$B$4,Vendas!$B$8:$B$507,"&lt;="&amp;Parametros!$B$6,Vendas!$K$8:$K$507,"Confirmada"))</x:f>
      </x:c>
      <x:c r="E23" s="37" t="str">
        <x:f>IF(OR(A23="",Parametros!$B$7&lt;&gt;"OK"),"",SUMIFS(Vendas!$I$8:$I$507,Vendas!$D$8:$D$507,A23,Vendas!$B$8:$B$507,"&gt;="&amp;Parametros!$B$4,Vendas!$B$8:$B$507,"&lt;="&amp;Parametros!$B$6,Vendas!$K$8:$K$507,"Confirmada"))</x:f>
      </x:c>
      <x:c r="F23" s="37" t="str">
        <x:f>IF(OR(A23="",Parametros!$B$7&lt;&gt;"OK"),"",SUMIFS(Vendas!$J$8:$J$507,Vendas!$D$8:$D$507,A23,Vendas!$B$8:$B$507,"&gt;="&amp;Parametros!$B$4,Vendas!$B$8:$B$507,"&lt;="&amp;Parametros!$B$6,Vendas!$K$8:$K$507,"Confirmada"))</x:f>
      </x:c>
      <x:c r="G23" s="37" t="str">
        <x:f>IF(AND(ISNUMBER(C23),C23&gt;0),D23/C23,"")</x:f>
      </x:c>
      <x:c r="H23" s="26" t="str">
        <x:f>IF(A23="","",IF(COUNTIF($A$10:$A$29,A23)&gt;1,"ID repetido",""))</x:f>
      </x:c>
    </x:row>
    <x:row r="24" ht="22" customHeight="1">
      <x:c r="A24" s="24"/>
      <x:c r="B24" s="24"/>
      <x:c r="C24" s="26" t="str">
        <x:f>IF(OR(A24="",Parametros!$B$7&lt;&gt;"OK"),"",COUNTIFS(Vendas!$D$8:$D$507,A24,Vendas!$B$8:$B$507,"&gt;="&amp;Parametros!$B$4,Vendas!$B$8:$B$507,"&lt;="&amp;Parametros!$B$6,Vendas!$K$8:$K$507,"Confirmada"))</x:f>
      </x:c>
      <x:c r="D24" s="37" t="str">
        <x:f>IF(OR(A24="",Parametros!$B$7&lt;&gt;"OK"),"",SUMIFS(Vendas!$H$8:$H$507,Vendas!$D$8:$D$507,A24,Vendas!$B$8:$B$507,"&gt;="&amp;Parametros!$B$4,Vendas!$B$8:$B$507,"&lt;="&amp;Parametros!$B$6,Vendas!$K$8:$K$507,"Confirmada"))</x:f>
      </x:c>
      <x:c r="E24" s="37" t="str">
        <x:f>IF(OR(A24="",Parametros!$B$7&lt;&gt;"OK"),"",SUMIFS(Vendas!$I$8:$I$507,Vendas!$D$8:$D$507,A24,Vendas!$B$8:$B$507,"&gt;="&amp;Parametros!$B$4,Vendas!$B$8:$B$507,"&lt;="&amp;Parametros!$B$6,Vendas!$K$8:$K$507,"Confirmada"))</x:f>
      </x:c>
      <x:c r="F24" s="37" t="str">
        <x:f>IF(OR(A24="",Parametros!$B$7&lt;&gt;"OK"),"",SUMIFS(Vendas!$J$8:$J$507,Vendas!$D$8:$D$507,A24,Vendas!$B$8:$B$507,"&gt;="&amp;Parametros!$B$4,Vendas!$B$8:$B$507,"&lt;="&amp;Parametros!$B$6,Vendas!$K$8:$K$507,"Confirmada"))</x:f>
      </x:c>
      <x:c r="G24" s="37" t="str">
        <x:f>IF(AND(ISNUMBER(C24),C24&gt;0),D24/C24,"")</x:f>
      </x:c>
      <x:c r="H24" s="26" t="str">
        <x:f>IF(A24="","",IF(COUNTIF($A$10:$A$29,A24)&gt;1,"ID repetido",""))</x:f>
      </x:c>
    </x:row>
    <x:row r="25" ht="22" customHeight="1">
      <x:c r="A25" s="24"/>
      <x:c r="B25" s="24"/>
      <x:c r="C25" s="26" t="str">
        <x:f>IF(OR(A25="",Parametros!$B$7&lt;&gt;"OK"),"",COUNTIFS(Vendas!$D$8:$D$507,A25,Vendas!$B$8:$B$507,"&gt;="&amp;Parametros!$B$4,Vendas!$B$8:$B$507,"&lt;="&amp;Parametros!$B$6,Vendas!$K$8:$K$507,"Confirmada"))</x:f>
      </x:c>
      <x:c r="D25" s="37" t="str">
        <x:f>IF(OR(A25="",Parametros!$B$7&lt;&gt;"OK"),"",SUMIFS(Vendas!$H$8:$H$507,Vendas!$D$8:$D$507,A25,Vendas!$B$8:$B$507,"&gt;="&amp;Parametros!$B$4,Vendas!$B$8:$B$507,"&lt;="&amp;Parametros!$B$6,Vendas!$K$8:$K$507,"Confirmada"))</x:f>
      </x:c>
      <x:c r="E25" s="37" t="str">
        <x:f>IF(OR(A25="",Parametros!$B$7&lt;&gt;"OK"),"",SUMIFS(Vendas!$I$8:$I$507,Vendas!$D$8:$D$507,A25,Vendas!$B$8:$B$507,"&gt;="&amp;Parametros!$B$4,Vendas!$B$8:$B$507,"&lt;="&amp;Parametros!$B$6,Vendas!$K$8:$K$507,"Confirmada"))</x:f>
      </x:c>
      <x:c r="F25" s="37" t="str">
        <x:f>IF(OR(A25="",Parametros!$B$7&lt;&gt;"OK"),"",SUMIFS(Vendas!$J$8:$J$507,Vendas!$D$8:$D$507,A25,Vendas!$B$8:$B$507,"&gt;="&amp;Parametros!$B$4,Vendas!$B$8:$B$507,"&lt;="&amp;Parametros!$B$6,Vendas!$K$8:$K$507,"Confirmada"))</x:f>
      </x:c>
      <x:c r="G25" s="37" t="str">
        <x:f>IF(AND(ISNUMBER(C25),C25&gt;0),D25/C25,"")</x:f>
      </x:c>
      <x:c r="H25" s="26" t="str">
        <x:f>IF(A25="","",IF(COUNTIF($A$10:$A$29,A25)&gt;1,"ID repetido",""))</x:f>
      </x:c>
    </x:row>
    <x:row r="26" ht="22" customHeight="1">
      <x:c r="A26" s="24"/>
      <x:c r="B26" s="24"/>
      <x:c r="C26" s="26" t="str">
        <x:f>IF(OR(A26="",Parametros!$B$7&lt;&gt;"OK"),"",COUNTIFS(Vendas!$D$8:$D$507,A26,Vendas!$B$8:$B$507,"&gt;="&amp;Parametros!$B$4,Vendas!$B$8:$B$507,"&lt;="&amp;Parametros!$B$6,Vendas!$K$8:$K$507,"Confirmada"))</x:f>
      </x:c>
      <x:c r="D26" s="37" t="str">
        <x:f>IF(OR(A26="",Parametros!$B$7&lt;&gt;"OK"),"",SUMIFS(Vendas!$H$8:$H$507,Vendas!$D$8:$D$507,A26,Vendas!$B$8:$B$507,"&gt;="&amp;Parametros!$B$4,Vendas!$B$8:$B$507,"&lt;="&amp;Parametros!$B$6,Vendas!$K$8:$K$507,"Confirmada"))</x:f>
      </x:c>
      <x:c r="E26" s="37" t="str">
        <x:f>IF(OR(A26="",Parametros!$B$7&lt;&gt;"OK"),"",SUMIFS(Vendas!$I$8:$I$507,Vendas!$D$8:$D$507,A26,Vendas!$B$8:$B$507,"&gt;="&amp;Parametros!$B$4,Vendas!$B$8:$B$507,"&lt;="&amp;Parametros!$B$6,Vendas!$K$8:$K$507,"Confirmada"))</x:f>
      </x:c>
      <x:c r="F26" s="37" t="str">
        <x:f>IF(OR(A26="",Parametros!$B$7&lt;&gt;"OK"),"",SUMIFS(Vendas!$J$8:$J$507,Vendas!$D$8:$D$507,A26,Vendas!$B$8:$B$507,"&gt;="&amp;Parametros!$B$4,Vendas!$B$8:$B$507,"&lt;="&amp;Parametros!$B$6,Vendas!$K$8:$K$507,"Confirmada"))</x:f>
      </x:c>
      <x:c r="G26" s="37" t="str">
        <x:f>IF(AND(ISNUMBER(C26),C26&gt;0),D26/C26,"")</x:f>
      </x:c>
      <x:c r="H26" s="26" t="str">
        <x:f>IF(A26="","",IF(COUNTIF($A$10:$A$29,A26)&gt;1,"ID repetido",""))</x:f>
      </x:c>
    </x:row>
    <x:row r="27" ht="22" customHeight="1">
      <x:c r="A27" s="24"/>
      <x:c r="B27" s="24"/>
      <x:c r="C27" s="26" t="str">
        <x:f>IF(OR(A27="",Parametros!$B$7&lt;&gt;"OK"),"",COUNTIFS(Vendas!$D$8:$D$507,A27,Vendas!$B$8:$B$507,"&gt;="&amp;Parametros!$B$4,Vendas!$B$8:$B$507,"&lt;="&amp;Parametros!$B$6,Vendas!$K$8:$K$507,"Confirmada"))</x:f>
      </x:c>
      <x:c r="D27" s="37" t="str">
        <x:f>IF(OR(A27="",Parametros!$B$7&lt;&gt;"OK"),"",SUMIFS(Vendas!$H$8:$H$507,Vendas!$D$8:$D$507,A27,Vendas!$B$8:$B$507,"&gt;="&amp;Parametros!$B$4,Vendas!$B$8:$B$507,"&lt;="&amp;Parametros!$B$6,Vendas!$K$8:$K$507,"Confirmada"))</x:f>
      </x:c>
      <x:c r="E27" s="37" t="str">
        <x:f>IF(OR(A27="",Parametros!$B$7&lt;&gt;"OK"),"",SUMIFS(Vendas!$I$8:$I$507,Vendas!$D$8:$D$507,A27,Vendas!$B$8:$B$507,"&gt;="&amp;Parametros!$B$4,Vendas!$B$8:$B$507,"&lt;="&amp;Parametros!$B$6,Vendas!$K$8:$K$507,"Confirmada"))</x:f>
      </x:c>
      <x:c r="F27" s="37" t="str">
        <x:f>IF(OR(A27="",Parametros!$B$7&lt;&gt;"OK"),"",SUMIFS(Vendas!$J$8:$J$507,Vendas!$D$8:$D$507,A27,Vendas!$B$8:$B$507,"&gt;="&amp;Parametros!$B$4,Vendas!$B$8:$B$507,"&lt;="&amp;Parametros!$B$6,Vendas!$K$8:$K$507,"Confirmada"))</x:f>
      </x:c>
      <x:c r="G27" s="37" t="str">
        <x:f>IF(AND(ISNUMBER(C27),C27&gt;0),D27/C27,"")</x:f>
      </x:c>
      <x:c r="H27" s="26" t="str">
        <x:f>IF(A27="","",IF(COUNTIF($A$10:$A$29,A27)&gt;1,"ID repetido",""))</x:f>
      </x:c>
    </x:row>
    <x:row r="28" ht="22" customHeight="1">
      <x:c r="A28" s="24"/>
      <x:c r="B28" s="24"/>
      <x:c r="C28" s="26" t="str">
        <x:f>IF(OR(A28="",Parametros!$B$7&lt;&gt;"OK"),"",COUNTIFS(Vendas!$D$8:$D$507,A28,Vendas!$B$8:$B$507,"&gt;="&amp;Parametros!$B$4,Vendas!$B$8:$B$507,"&lt;="&amp;Parametros!$B$6,Vendas!$K$8:$K$507,"Confirmada"))</x:f>
      </x:c>
      <x:c r="D28" s="37" t="str">
        <x:f>IF(OR(A28="",Parametros!$B$7&lt;&gt;"OK"),"",SUMIFS(Vendas!$H$8:$H$507,Vendas!$D$8:$D$507,A28,Vendas!$B$8:$B$507,"&gt;="&amp;Parametros!$B$4,Vendas!$B$8:$B$507,"&lt;="&amp;Parametros!$B$6,Vendas!$K$8:$K$507,"Confirmada"))</x:f>
      </x:c>
      <x:c r="E28" s="37" t="str">
        <x:f>IF(OR(A28="",Parametros!$B$7&lt;&gt;"OK"),"",SUMIFS(Vendas!$I$8:$I$507,Vendas!$D$8:$D$507,A28,Vendas!$B$8:$B$507,"&gt;="&amp;Parametros!$B$4,Vendas!$B$8:$B$507,"&lt;="&amp;Parametros!$B$6,Vendas!$K$8:$K$507,"Confirmada"))</x:f>
      </x:c>
      <x:c r="F28" s="37" t="str">
        <x:f>IF(OR(A28="",Parametros!$B$7&lt;&gt;"OK"),"",SUMIFS(Vendas!$J$8:$J$507,Vendas!$D$8:$D$507,A28,Vendas!$B$8:$B$507,"&gt;="&amp;Parametros!$B$4,Vendas!$B$8:$B$507,"&lt;="&amp;Parametros!$B$6,Vendas!$K$8:$K$507,"Confirmada"))</x:f>
      </x:c>
      <x:c r="G28" s="37" t="str">
        <x:f>IF(AND(ISNUMBER(C28),C28&gt;0),D28/C28,"")</x:f>
      </x:c>
      <x:c r="H28" s="26" t="str">
        <x:f>IF(A28="","",IF(COUNTIF($A$10:$A$29,A28)&gt;1,"ID repetido",""))</x:f>
      </x:c>
    </x:row>
    <x:row r="29" ht="22" customHeight="1">
      <x:c r="A29" s="24"/>
      <x:c r="B29" s="24"/>
      <x:c r="C29" s="26" t="str">
        <x:f>IF(OR(A29="",Parametros!$B$7&lt;&gt;"OK"),"",COUNTIFS(Vendas!$D$8:$D$507,A29,Vendas!$B$8:$B$507,"&gt;="&amp;Parametros!$B$4,Vendas!$B$8:$B$507,"&lt;="&amp;Parametros!$B$6,Vendas!$K$8:$K$507,"Confirmada"))</x:f>
      </x:c>
      <x:c r="D29" s="37" t="str">
        <x:f>IF(OR(A29="",Parametros!$B$7&lt;&gt;"OK"),"",SUMIFS(Vendas!$H$8:$H$507,Vendas!$D$8:$D$507,A29,Vendas!$B$8:$B$507,"&gt;="&amp;Parametros!$B$4,Vendas!$B$8:$B$507,"&lt;="&amp;Parametros!$B$6,Vendas!$K$8:$K$507,"Confirmada"))</x:f>
      </x:c>
      <x:c r="E29" s="37" t="str">
        <x:f>IF(OR(A29="",Parametros!$B$7&lt;&gt;"OK"),"",SUMIFS(Vendas!$I$8:$I$507,Vendas!$D$8:$D$507,A29,Vendas!$B$8:$B$507,"&gt;="&amp;Parametros!$B$4,Vendas!$B$8:$B$507,"&lt;="&amp;Parametros!$B$6,Vendas!$K$8:$K$507,"Confirmada"))</x:f>
      </x:c>
      <x:c r="F29" s="37" t="str">
        <x:f>IF(OR(A29="",Parametros!$B$7&lt;&gt;"OK"),"",SUMIFS(Vendas!$J$8:$J$507,Vendas!$D$8:$D$507,A29,Vendas!$B$8:$B$507,"&gt;="&amp;Parametros!$B$4,Vendas!$B$8:$B$507,"&lt;="&amp;Parametros!$B$6,Vendas!$K$8:$K$507,"Confirmada"))</x:f>
      </x:c>
      <x:c r="G29" s="37" t="str">
        <x:f>IF(AND(ISNUMBER(C29),C29&gt;0),D29/C29,"")</x:f>
      </x:c>
      <x:c r="H29" s="26" t="str">
        <x:f>IF(A29="","",IF(COUNTIF($A$10:$A$29,A29)&gt;1,"ID repetido",""))</x:f>
      </x:c>
    </x:row>
    <x:row r="30" ht="22" customHeight="1">
      <x:c r="A30" s="3"/>
      <x:c r="B30" s="3"/>
      <x:c r="C30" s="3"/>
      <x:c r="D30" s="3"/>
      <x:c r="E30" s="3"/>
      <x:c r="F30" s="3"/>
      <x:c r="G30" s="3"/>
      <x:c r="H30" s="3"/>
    </x:row>
    <x:row r="31" ht="34" customHeight="1">
      <x:c r="A31" s="16" t="str">
        <x:v>CONFERÊNCIA  /  investigue antes de usar o total</x:v>
      </x:c>
      <x:c r="B31" s="16"/>
      <x:c r="C31" s="16"/>
      <x:c r="D31" s="16"/>
      <x:c r="E31" s="16"/>
      <x:c r="F31" s="16"/>
      <x:c r="G31" s="16"/>
      <x:c r="H31" s="16"/>
    </x:row>
    <x:row r="32" ht="22" customHeight="1">
      <x:c r="A32" s="3" t="str">
        <x:v>Valor total da base no corte</x:v>
      </x:c>
      <x:c r="B32" s="3"/>
      <x:c r="C32" s="3"/>
      <x:c r="D32" s="44" t="n">
        <x:f>IF(Parametros!B7&lt;&gt;"OK","",SUMIFS(Vendas!H8:H507,Vendas!B8:B507,"&gt;="&amp;Parametros!B4,Vendas!B8:B507,"&lt;="&amp;Parametros!B6,Vendas!K8:K507,"Confirmada"))</x:f>
        <x:v>3900</x:v>
      </x:c>
      <x:c r="E32" s="46" t="str">
        <x:v>Totais não bloqueiam automaticamente registros com aviso. A diferença zero entre base e lista NÃO prova ausência de duplicidade. Revise também os alertas e a origem dos dados.</x:v>
      </x:c>
      <x:c r="F32" s="46"/>
      <x:c r="G32" s="46"/>
      <x:c r="H32" s="46"/>
    </x:row>
    <x:row r="33" ht="22" customHeight="1">
      <x:c r="A33" s="3" t="str">
        <x:v>Diferença: base menos lista</x:v>
      </x:c>
      <x:c r="B33" s="3"/>
      <x:c r="C33" s="3"/>
      <x:c r="D33" s="44" t="n">
        <x:f>IF(Parametros!B7&lt;&gt;"OK","",D32-SUM(D10:D29))</x:f>
        <x:v>0</x:v>
      </x:c>
      <x:c r="E33" s="46"/>
      <x:c r="F33" s="46"/>
      <x:c r="G33" s="46"/>
      <x:c r="H33" s="46"/>
    </x:row>
    <x:row r="34" ht="22" customHeight="1">
      <x:c r="A34" s="3" t="str">
        <x:v>Alertas em todos os registros</x:v>
      </x:c>
      <x:c r="B34" s="3"/>
      <x:c r="C34" s="3"/>
      <x:c r="D34" s="3" t="n">
        <x:f>COUNTIF(Vendas!L8:L507,"Completar campos")+COUNTIF(Vendas!L8:L507,"Revisar data/valor")+COUNTIF(Vendas!L8:L507,"Remover horário")+COUNTIF(Vendas!L8:L507,"Revisar valores")+COUNTIF(Vendas!L8:L507,"ID duplicado")+COUNTIF(Vendas!L8:L507,"Status inválido")+COUNTIF(Vendas!L8:L507,"Recebido acima da venda")+COUNTIF(Vendas!L8:L507,"Cancelada com recebimento")</x:f>
        <x:v>0</x:v>
      </x:c>
      <x:c r="E34" s="46"/>
      <x:c r="F34" s="46"/>
      <x:c r="G34" s="46"/>
      <x:c r="H34" s="46"/>
    </x:row>
    <x:row r="35" ht="22" customHeight="1">
      <x:c r="A35" s="3" t="str">
        <x:v>IDs repetidos no resumo</x:v>
      </x:c>
      <x:c r="B35" s="3"/>
      <x:c r="C35" s="3"/>
      <x:c r="D35" s="3" t="n">
        <x:f>COUNTIF(H10:H29,"ID repetido")</x:f>
        <x:v>0</x:v>
      </x:c>
      <x:c r="E35" s="46"/>
      <x:c r="F35" s="46"/>
      <x:c r="G35" s="46"/>
      <x:c r="H35" s="46"/>
    </x:row>
    <x:row r="36" ht="22" customHeight="1">
      <x:c r="A36" s="3" t="str">
        <x:v>Situação do período</x:v>
      </x:c>
      <x:c r="B36" s="3"/>
      <x:c r="C36" s="3"/>
      <x:c r="D36" s="3" t="str">
        <x:f>Parametros!B7</x:f>
        <x:v>OK</x:v>
      </x:c>
      <x:c r="E36" s="46"/>
      <x:c r="F36" s="46"/>
      <x:c r="G36" s="46"/>
      <x:c r="H36" s="46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</x:row>
    <x:row r="38" ht="22" customHeight="1">
      <x:c r="A38" s="3"/>
      <x:c r="B38" s="3"/>
      <x:c r="C38" s="3"/>
      <x:c r="D38" s="3"/>
      <x:c r="E38" s="3"/>
      <x:c r="F38" s="3"/>
      <x:c r="G38" s="3"/>
      <x:c r="H38" s="3"/>
    </x:row>
    <x:row r="39" ht="22" customHeight="1">
      <x:c r="A39" s="3"/>
      <x:c r="B39" s="3"/>
      <x:c r="C39" s="3"/>
      <x:c r="D39" s="3"/>
      <x:c r="E39" s="3"/>
      <x:c r="F39" s="3"/>
      <x:c r="G39" s="3"/>
      <x:c r="H39" s="3"/>
    </x:row>
  </x:sheetData>
  <x:mergeCells>
    <x:mergeCell ref="A1:H1"/>
    <x:mergeCell ref="A2:H2"/>
    <x:mergeCell ref="A4:B4"/>
    <x:mergeCell ref="C4:E4"/>
    <x:mergeCell ref="F4:H4"/>
    <x:mergeCell ref="A5:B6"/>
    <x:mergeCell ref="C5:E6"/>
    <x:mergeCell ref="F5:H6"/>
    <x:mergeCell ref="A31:H31"/>
    <x:mergeCell ref="A32:C32"/>
    <x:mergeCell ref="A33:C33"/>
    <x:mergeCell ref="A34:C34"/>
    <x:mergeCell ref="A35:C35"/>
    <x:mergeCell ref="A36:C36"/>
    <x:mergeCell ref="E32:H36"/>
  </x:mergeCells>
  <x:conditionalFormatting sqref="D33:D35">
    <x:cfRule type="expression" dxfId="1" priority="1">
      <x:formula>D33&lt;&gt;0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9" hidden="0" customWidth="1"/>
    <x:col min="3" max="3" width="40" hidden="0" customWidth="1"/>
    <x:col min="4" max="4" width="65" hidden="0" customWidth="1"/>
  </x:cols>
  <x:sheetData>
    <x:row r="1" ht="40" customHeight="1">
      <x:c r="A1" s="7" t="str">
        <x:v>Fontes &amp; premissas</x:v>
      </x:c>
      <x:c r="B1" s="7"/>
      <x:c r="C1" s="7"/>
      <x:c r="D1" s="7"/>
    </x:row>
    <x:row r="2" ht="30" customHeight="1">
      <x:c r="A2" s="11" t="str">
        <x:v>Documentação técnica e limites do modelo. Nenhum dado real de cliente é usado.</x:v>
      </x:c>
      <x:c r="B2" s="11"/>
      <x:c r="C2" s="11"/>
      <x:c r="D2" s="11"/>
    </x:row>
    <x:row r="3" ht="22" customHeight="1">
      <x:c r="A3" s="3"/>
      <x:c r="B3" s="3"/>
      <x:c r="C3" s="3"/>
      <x:c r="D3" s="3"/>
    </x:row>
    <x:row r="4" ht="34" customHeight="1">
      <x:c r="A4" s="16" t="str">
        <x:v>Fonte</x:v>
      </x:c>
      <x:c r="B4" s="16" t="str">
        <x:v>Recurso</x:v>
      </x:c>
      <x:c r="C4" s="16" t="str">
        <x:v>Aplicação</x:v>
      </x:c>
      <x:c r="D4" s="16" t="str">
        <x:v>URL</x:v>
      </x:c>
    </x:row>
    <x:row r="5" ht="54" customHeight="1">
      <x:c r="A5" s="20" t="str">
        <x:v>Microsoft</x:v>
      </x:c>
      <x:c r="B5" s="20" t="str">
        <x:v>SOMASES</x:v>
      </x:c>
      <x:c r="C5" s="20" t="str">
        <x:v>Totais por ID, status e datas</x:v>
      </x:c>
      <x:c r="D5" s="20" t="str">
        <x:v>https://support.microsoft.com/pt-br/excel/functions/sumifs-function</x:v>
      </x:c>
    </x:row>
    <x:row r="6" ht="54" customHeight="1">
      <x:c r="A6" s="20" t="str">
        <x:v>Microsoft</x:v>
      </x:c>
      <x:c r="B6" s="20" t="str">
        <x:v>Tabelas do Excel</x:v>
      </x:c>
      <x:c r="C6" s="20" t="str">
        <x:v>Base única e cabeçalhos</x:v>
      </x:c>
      <x:c r="D6" s="20" t="str">
        <x:v>https://support.microsoft.com/pt-br/excel/overview-of-excel-tables</x:v>
      </x:c>
    </x:row>
    <x:row r="7" ht="54" customHeight="1">
      <x:c r="A7" s="20" t="str">
        <x:v>Microsoft</x:v>
      </x:c>
      <x:c r="B7" s="20" t="str">
        <x:v>Validação de dados</x:v>
      </x:c>
      <x:c r="C7" s="20" t="str">
        <x:v>Lista de status</x:v>
      </x:c>
      <x:c r="D7" s="20" t="str">
        <x:v>https://support.microsoft.com/pt-br/excel/get-started/apply-data-validation-to-cells</x:v>
      </x:c>
    </x:row>
    <x:row r="8" ht="54" customHeight="1">
      <x:c r="A8" s="20" t="str">
        <x:v>Microsoft</x:v>
      </x:c>
      <x:c r="B8" s="20" t="str">
        <x:v>Limites da validação</x:v>
      </x:c>
      <x:c r="C8" s="20" t="str">
        <x:v>Dados colados exigem revisão</x:v>
      </x:c>
      <x:c r="D8" s="20" t="str">
        <x:v>https://support.microsoft.com/pt-br/excel/more-on-data-validation</x:v>
      </x:c>
    </x:row>
    <x:row r="9" ht="54" customHeight="1">
      <x:c r="A9" s="20" t="str">
        <x:v>Elaboração editorial</x:v>
      </x:c>
      <x:c r="B9" s="20" t="str">
        <x:v>Premissas fictícias</x:v>
      </x:c>
      <x:c r="C9" s="20" t="str">
        <x:v>3900 em vendas; 2100 recebido; 1800 saldo</x:v>
      </x:c>
      <x:c r="D9" s="20" t="str">
        <x:v>Mês: abril/2026. Recebido acumulado, não por data.</x:v>
      </x:c>
    </x:row>
    <x:row r="10" ht="22" customHeight="1">
      <x:c r="A10" s="3"/>
      <x:c r="B10" s="3"/>
      <x:c r="C10" s="3"/>
      <x:c r="D10" s="3"/>
    </x:row>
    <x:row r="11" ht="22" customHeight="1">
      <x:c r="A11" s="3"/>
      <x:c r="B11" s="3"/>
      <x:c r="C11" s="3"/>
      <x:c r="D11" s="3"/>
    </x:row>
    <x:row r="12" ht="22" customHeight="1">
      <x:c r="A12" s="3"/>
      <x:c r="B12" s="3"/>
      <x:c r="C12" s="3"/>
      <x:c r="D12" s="3"/>
    </x:row>
    <x:row r="13" ht="22" customHeight="1">
      <x:c r="A13" s="3"/>
      <x:c r="B13" s="3"/>
      <x:c r="C13" s="3"/>
      <x:c r="D13" s="3"/>
    </x:row>
    <x:row r="14" ht="22" customHeight="1">
      <x:c r="A14" s="3"/>
      <x:c r="B14" s="3"/>
      <x:c r="C14" s="3"/>
      <x:c r="D14" s="3"/>
    </x:row>
    <x:row r="15" ht="22" customHeight="1">
      <x:c r="A15" s="3"/>
      <x:c r="B15" s="3"/>
      <x:c r="C15" s="3"/>
      <x:c r="D15" s="3"/>
    </x:row>
  </x:sheetData>
  <x:mergeCells>
    <x:mergeCell ref="A1:D1"/>
    <x:mergeCell ref="A2:D2"/>
  </x:mergeCells>
  <x:pageMargins left="0.7" right="0.7" top="0.75" bottom="0.75" header="0.3" footer="0.3"/>
</x:worksheet>
</file>